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CD5CD5F-D466-4C8D-B14E-14651051BE6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ожение №1" sheetId="1" r:id="rId1"/>
    <sheet name="Приложение №2" sheetId="3" r:id="rId2"/>
    <sheet name="график 2024 г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3" l="1"/>
  <c r="D37" i="3"/>
  <c r="H36" i="3"/>
  <c r="H35" i="3"/>
  <c r="H34" i="3"/>
  <c r="H33" i="3"/>
  <c r="H32" i="3"/>
  <c r="H31" i="3"/>
  <c r="H30" i="3"/>
  <c r="H29" i="3"/>
  <c r="H28" i="3"/>
  <c r="H27" i="3"/>
  <c r="E26" i="3"/>
  <c r="D26" i="3"/>
  <c r="H25" i="3"/>
  <c r="H24" i="3"/>
  <c r="H23" i="3"/>
  <c r="H22" i="3"/>
  <c r="H21" i="3"/>
  <c r="H20" i="3"/>
  <c r="H19" i="3"/>
  <c r="E18" i="3"/>
  <c r="D18" i="3"/>
  <c r="H17" i="3"/>
  <c r="H16" i="3"/>
  <c r="H15" i="3"/>
  <c r="H14" i="3"/>
  <c r="H13" i="3"/>
  <c r="E12" i="3"/>
  <c r="D12" i="3"/>
  <c r="H11" i="3"/>
  <c r="H10" i="3"/>
  <c r="H9" i="3"/>
  <c r="H8" i="3"/>
  <c r="H7" i="3"/>
  <c r="H6" i="3"/>
  <c r="H5" i="3"/>
  <c r="H4" i="3"/>
  <c r="H32" i="1"/>
  <c r="H33" i="1"/>
  <c r="H34" i="1"/>
  <c r="H35" i="1"/>
  <c r="H36" i="1"/>
  <c r="H28" i="1"/>
  <c r="H29" i="1"/>
  <c r="H30" i="1"/>
  <c r="H22" i="1"/>
  <c r="H23" i="1"/>
  <c r="H24" i="1"/>
  <c r="H25" i="1"/>
  <c r="H15" i="1"/>
  <c r="H16" i="1"/>
  <c r="H17" i="1"/>
  <c r="H8" i="1"/>
  <c r="H9" i="1"/>
  <c r="H10" i="1"/>
  <c r="H11" i="1"/>
  <c r="E18" i="1"/>
  <c r="H27" i="1"/>
  <c r="D37" i="1"/>
  <c r="D38" i="1" s="1"/>
  <c r="D26" i="1"/>
  <c r="H21" i="1"/>
  <c r="H20" i="1"/>
  <c r="H19" i="1"/>
  <c r="H26" i="1" s="1"/>
  <c r="D18" i="1"/>
  <c r="H14" i="1"/>
  <c r="H13" i="1"/>
  <c r="H18" i="1" s="1"/>
  <c r="D12" i="1"/>
  <c r="H12" i="3" l="1"/>
  <c r="D38" i="3"/>
  <c r="H26" i="3"/>
  <c r="E38" i="3"/>
  <c r="H18" i="3"/>
  <c r="H37" i="3"/>
  <c r="E37" i="1"/>
  <c r="H31" i="1"/>
  <c r="H37" i="1" s="1"/>
  <c r="H38" i="1" s="1"/>
  <c r="E26" i="1"/>
  <c r="H7" i="1"/>
  <c r="H6" i="1"/>
  <c r="H5" i="1"/>
  <c r="H4" i="1"/>
  <c r="H12" i="1" s="1"/>
  <c r="H38" i="3" l="1"/>
  <c r="E12" i="1"/>
  <c r="E38" i="1" s="1"/>
  <c r="G12" i="2" l="1"/>
  <c r="I38" i="1" l="1"/>
  <c r="F19" i="2"/>
  <c r="E19" i="2"/>
  <c r="D19" i="2"/>
  <c r="C19" i="2"/>
  <c r="G19" i="2" l="1"/>
</calcChain>
</file>

<file path=xl/sharedStrings.xml><?xml version="1.0" encoding="utf-8"?>
<sst xmlns="http://schemas.openxmlformats.org/spreadsheetml/2006/main" count="187" uniqueCount="46">
  <si>
    <t>Отдел и подотдел</t>
  </si>
  <si>
    <t>Дървесен вид</t>
  </si>
  <si>
    <t>Сортимент</t>
  </si>
  <si>
    <t>Прогнозно количество дървесина пл.куб.м.</t>
  </si>
  <si>
    <t>гбр</t>
  </si>
  <si>
    <t>ОБЩО</t>
  </si>
  <si>
    <t>ПРИЛОЖЕНИЕ № 3</t>
  </si>
  <si>
    <t>към Договор № ……….. \ …………………</t>
  </si>
  <si>
    <t>График за добив на дървесина по тримесечия</t>
  </si>
  <si>
    <t>ТП ДГС, ДЛС</t>
  </si>
  <si>
    <t>І</t>
  </si>
  <si>
    <t>ІІ</t>
  </si>
  <si>
    <t>ІІІ</t>
  </si>
  <si>
    <t>ІV</t>
  </si>
  <si>
    <t>ВСИЧКО:</t>
  </si>
  <si>
    <t>ТП ДЛС ……</t>
  </si>
  <si>
    <t>………….</t>
  </si>
  <si>
    <t>ТП ДЛС "Черни лом" гр. Попово</t>
  </si>
  <si>
    <t>здб</t>
  </si>
  <si>
    <t>срлп</t>
  </si>
  <si>
    <t>Гаранция за участие, лв</t>
  </si>
  <si>
    <t>ПРИЛОЖЕНИЕ № 1</t>
  </si>
  <si>
    <t>х</t>
  </si>
  <si>
    <t>Трупи за бичене 18-29см</t>
  </si>
  <si>
    <t>Прогнозно количество дървесина пр.куб.м.</t>
  </si>
  <si>
    <t>Начална цена лв./пл.куб.м без ДДС</t>
  </si>
  <si>
    <t>Пределна обща цена за възлагане изпълнение на дейностите лв./м3 без ДДС</t>
  </si>
  <si>
    <t>Средна технолог.дървесина</t>
  </si>
  <si>
    <t>Дърва за горене</t>
  </si>
  <si>
    <t>Начална цена лв./пр.куб.м без ДДС</t>
  </si>
  <si>
    <t>Дребна технолог.дървесина</t>
  </si>
  <si>
    <r>
      <t>тримесечие - 20</t>
    </r>
    <r>
      <rPr>
        <b/>
        <sz val="11"/>
        <rFont val="Times New Roman"/>
        <family val="1"/>
        <charset val="204"/>
      </rPr>
      <t>24 г</t>
    </r>
    <r>
      <rPr>
        <b/>
        <sz val="11"/>
        <color theme="1"/>
        <rFont val="Times New Roman"/>
        <family val="1"/>
        <charset val="204"/>
      </rPr>
      <t>., пл.куб.м.</t>
    </r>
  </si>
  <si>
    <t>Достигната цена лв./пл.куб.м без ДДС</t>
  </si>
  <si>
    <t>Достигната цена лв./пр.куб.м без ДДС</t>
  </si>
  <si>
    <t>ПРИЛОЖЕНИЕ № 2</t>
  </si>
  <si>
    <t>ОБЩО -ОБЕКТ 2401-ОГТ</t>
  </si>
  <si>
    <t>ЗА ОБЕКТ №2401-ОГТ</t>
  </si>
  <si>
    <t>бк</t>
  </si>
  <si>
    <t>169 м</t>
  </si>
  <si>
    <t>171 з</t>
  </si>
  <si>
    <t>172 а</t>
  </si>
  <si>
    <t>172 г</t>
  </si>
  <si>
    <t>Обща достигнатацена за възлагане изпълнение на дейностите лв. без ДДС</t>
  </si>
  <si>
    <t>ВЪЗЛОЖИТЕЛ:</t>
  </si>
  <si>
    <t>ИЗПЪЛНИТЕЛ:</t>
  </si>
  <si>
    <r>
      <t xml:space="preserve">Трупи за бичене </t>
    </r>
    <r>
      <rPr>
        <sz val="8"/>
        <rFont val="Calibri"/>
        <family val="2"/>
        <charset val="204"/>
      </rPr>
      <t>&gt;30</t>
    </r>
    <r>
      <rPr>
        <sz val="8"/>
        <rFont val="Cambria"/>
        <family val="1"/>
        <charset val="204"/>
        <scheme val="major"/>
      </rPr>
      <t>см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</si>
</sst>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libri"/>
      <family val="2"/>
      <charset val="204"/>
    </font>
    <font>
      <b/>
      <sz val="8"/>
      <color theme="1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" fontId="9" fillId="0" borderId="0" xfId="0" applyNumberFormat="1" applyFont="1"/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right"/>
    </xf>
    <xf numFmtId="0" fontId="12" fillId="8" borderId="1" xfId="0" applyFont="1" applyFill="1" applyBorder="1" applyAlignment="1">
      <alignment horizontal="right" wrapText="1"/>
    </xf>
    <xf numFmtId="0" fontId="12" fillId="7" borderId="2" xfId="0" applyFont="1" applyFill="1" applyBorder="1" applyAlignment="1">
      <alignment horizontal="right" vertical="center" wrapText="1"/>
    </xf>
    <xf numFmtId="2" fontId="12" fillId="7" borderId="2" xfId="1" applyNumberFormat="1" applyFont="1" applyFill="1" applyBorder="1" applyAlignment="1" applyProtection="1">
      <alignment horizontal="right" vertical="center" wrapText="1"/>
    </xf>
    <xf numFmtId="2" fontId="12" fillId="7" borderId="2" xfId="0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right" vertical="center"/>
    </xf>
    <xf numFmtId="2" fontId="12" fillId="8" borderId="1" xfId="0" applyNumberFormat="1" applyFont="1" applyFill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 wrapText="1"/>
    </xf>
    <xf numFmtId="1" fontId="12" fillId="6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 wrapText="1"/>
    </xf>
    <xf numFmtId="1" fontId="12" fillId="6" borderId="1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right" wrapText="1"/>
    </xf>
    <xf numFmtId="1" fontId="14" fillId="4" borderId="1" xfId="0" applyNumberFormat="1" applyFont="1" applyFill="1" applyBorder="1" applyAlignment="1">
      <alignment horizontal="right"/>
    </xf>
    <xf numFmtId="2" fontId="14" fillId="4" borderId="1" xfId="0" applyNumberFormat="1" applyFont="1" applyFill="1" applyBorder="1" applyAlignment="1">
      <alignment horizontal="right" vertical="center"/>
    </xf>
    <xf numFmtId="2" fontId="14" fillId="4" borderId="1" xfId="0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right"/>
    </xf>
    <xf numFmtId="2" fontId="14" fillId="2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 applyAlignment="1">
      <alignment horizontal="right"/>
    </xf>
    <xf numFmtId="2" fontId="14" fillId="4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Нормален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zoomScaleNormal="100" zoomScaleSheetLayoutView="87" workbookViewId="0">
      <selection activeCell="L7" sqref="L7"/>
    </sheetView>
  </sheetViews>
  <sheetFormatPr defaultRowHeight="14.25" x14ac:dyDescent="0.2"/>
  <cols>
    <col min="1" max="1" width="11" style="15" customWidth="1"/>
    <col min="2" max="2" width="11.140625" style="13" customWidth="1"/>
    <col min="3" max="3" width="27" style="16" customWidth="1"/>
    <col min="4" max="4" width="14" style="13" customWidth="1"/>
    <col min="5" max="5" width="13.28515625" style="13" customWidth="1"/>
    <col min="6" max="8" width="12.85546875" style="13" customWidth="1"/>
    <col min="9" max="9" width="11.7109375" style="13" customWidth="1"/>
    <col min="10" max="16384" width="9.140625" style="13"/>
  </cols>
  <sheetData>
    <row r="1" spans="1:9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8" t="s">
        <v>36</v>
      </c>
      <c r="B2" s="18"/>
      <c r="C2" s="18"/>
      <c r="D2" s="18"/>
      <c r="E2" s="18"/>
      <c r="F2" s="18"/>
      <c r="G2" s="18"/>
      <c r="H2" s="18"/>
      <c r="I2" s="18"/>
    </row>
    <row r="3" spans="1:9" ht="144" customHeight="1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24</v>
      </c>
      <c r="F3" s="31" t="s">
        <v>25</v>
      </c>
      <c r="G3" s="31" t="s">
        <v>29</v>
      </c>
      <c r="H3" s="31" t="s">
        <v>26</v>
      </c>
      <c r="I3" s="32" t="s">
        <v>20</v>
      </c>
    </row>
    <row r="4" spans="1:9" x14ac:dyDescent="0.2">
      <c r="A4" s="33" t="s">
        <v>38</v>
      </c>
      <c r="B4" s="34" t="s">
        <v>4</v>
      </c>
      <c r="C4" s="35" t="s">
        <v>45</v>
      </c>
      <c r="D4" s="36">
        <v>1</v>
      </c>
      <c r="E4" s="37"/>
      <c r="F4" s="38">
        <v>40</v>
      </c>
      <c r="G4" s="38"/>
      <c r="H4" s="38">
        <f>D4*F4</f>
        <v>40</v>
      </c>
      <c r="I4" s="39"/>
    </row>
    <row r="5" spans="1:9" s="14" customFormat="1" x14ac:dyDescent="0.2">
      <c r="A5" s="40"/>
      <c r="B5" s="34" t="s">
        <v>4</v>
      </c>
      <c r="C5" s="35" t="s">
        <v>23</v>
      </c>
      <c r="D5" s="35">
        <v>42</v>
      </c>
      <c r="E5" s="41"/>
      <c r="F5" s="42">
        <v>40</v>
      </c>
      <c r="G5" s="42"/>
      <c r="H5" s="38">
        <f>D5*F5</f>
        <v>1680</v>
      </c>
      <c r="I5" s="43"/>
    </row>
    <row r="6" spans="1:9" s="14" customFormat="1" x14ac:dyDescent="0.2">
      <c r="A6" s="40"/>
      <c r="B6" s="34" t="s">
        <v>37</v>
      </c>
      <c r="C6" s="35" t="s">
        <v>23</v>
      </c>
      <c r="D6" s="35">
        <v>1</v>
      </c>
      <c r="E6" s="41"/>
      <c r="F6" s="42">
        <v>40</v>
      </c>
      <c r="G6" s="42"/>
      <c r="H6" s="38">
        <f>D6*F6</f>
        <v>40</v>
      </c>
      <c r="I6" s="43"/>
    </row>
    <row r="7" spans="1:9" s="14" customFormat="1" x14ac:dyDescent="0.2">
      <c r="A7" s="40"/>
      <c r="B7" s="44" t="s">
        <v>4</v>
      </c>
      <c r="C7" s="45" t="s">
        <v>27</v>
      </c>
      <c r="D7" s="45">
        <v>82</v>
      </c>
      <c r="E7" s="46">
        <v>137</v>
      </c>
      <c r="F7" s="47"/>
      <c r="G7" s="47">
        <v>22</v>
      </c>
      <c r="H7" s="47">
        <f>E7*G7</f>
        <v>3014</v>
      </c>
      <c r="I7" s="43"/>
    </row>
    <row r="8" spans="1:9" s="14" customFormat="1" x14ac:dyDescent="0.2">
      <c r="A8" s="40"/>
      <c r="B8" s="44" t="s">
        <v>37</v>
      </c>
      <c r="C8" s="45" t="s">
        <v>27</v>
      </c>
      <c r="D8" s="45">
        <v>2</v>
      </c>
      <c r="E8" s="46">
        <v>3</v>
      </c>
      <c r="F8" s="47"/>
      <c r="G8" s="47">
        <v>22</v>
      </c>
      <c r="H8" s="47">
        <f t="shared" ref="H8:H11" si="0">E8*G8</f>
        <v>66</v>
      </c>
      <c r="I8" s="43"/>
    </row>
    <row r="9" spans="1:9" s="14" customFormat="1" x14ac:dyDescent="0.2">
      <c r="A9" s="40"/>
      <c r="B9" s="44" t="s">
        <v>4</v>
      </c>
      <c r="C9" s="45" t="s">
        <v>30</v>
      </c>
      <c r="D9" s="45">
        <v>3</v>
      </c>
      <c r="E9" s="46">
        <v>5</v>
      </c>
      <c r="F9" s="47"/>
      <c r="G9" s="47">
        <v>22</v>
      </c>
      <c r="H9" s="47">
        <f t="shared" si="0"/>
        <v>110</v>
      </c>
      <c r="I9" s="43"/>
    </row>
    <row r="10" spans="1:9" s="14" customFormat="1" x14ac:dyDescent="0.2">
      <c r="A10" s="40"/>
      <c r="B10" s="44" t="s">
        <v>4</v>
      </c>
      <c r="C10" s="45" t="s">
        <v>28</v>
      </c>
      <c r="D10" s="45">
        <v>355</v>
      </c>
      <c r="E10" s="48">
        <v>645</v>
      </c>
      <c r="F10" s="47"/>
      <c r="G10" s="47">
        <v>22</v>
      </c>
      <c r="H10" s="47">
        <f t="shared" si="0"/>
        <v>14190</v>
      </c>
      <c r="I10" s="43"/>
    </row>
    <row r="11" spans="1:9" s="14" customFormat="1" x14ac:dyDescent="0.2">
      <c r="A11" s="40"/>
      <c r="B11" s="44" t="s">
        <v>37</v>
      </c>
      <c r="C11" s="45" t="s">
        <v>28</v>
      </c>
      <c r="D11" s="45">
        <v>12</v>
      </c>
      <c r="E11" s="48">
        <v>22</v>
      </c>
      <c r="F11" s="47"/>
      <c r="G11" s="47">
        <v>22</v>
      </c>
      <c r="H11" s="47">
        <f t="shared" si="0"/>
        <v>484</v>
      </c>
      <c r="I11" s="43"/>
    </row>
    <row r="12" spans="1:9" s="14" customFormat="1" x14ac:dyDescent="0.2">
      <c r="A12" s="49"/>
      <c r="B12" s="50"/>
      <c r="C12" s="51"/>
      <c r="D12" s="51">
        <f>SUM(D4:D11)</f>
        <v>498</v>
      </c>
      <c r="E12" s="52">
        <f>SUM(E4:E11)</f>
        <v>812</v>
      </c>
      <c r="F12" s="53" t="s">
        <v>22</v>
      </c>
      <c r="G12" s="53" t="s">
        <v>22</v>
      </c>
      <c r="H12" s="54">
        <f>SUM(H4:H11)</f>
        <v>19624</v>
      </c>
      <c r="I12" s="43"/>
    </row>
    <row r="13" spans="1:9" s="14" customFormat="1" x14ac:dyDescent="0.2">
      <c r="A13" s="40" t="s">
        <v>39</v>
      </c>
      <c r="B13" s="34" t="s">
        <v>4</v>
      </c>
      <c r="C13" s="35" t="s">
        <v>23</v>
      </c>
      <c r="D13" s="35">
        <v>1</v>
      </c>
      <c r="E13" s="41"/>
      <c r="F13" s="42">
        <v>40</v>
      </c>
      <c r="G13" s="42"/>
      <c r="H13" s="38">
        <f>D13*F13</f>
        <v>40</v>
      </c>
      <c r="I13" s="43"/>
    </row>
    <row r="14" spans="1:9" s="14" customFormat="1" x14ac:dyDescent="0.2">
      <c r="A14" s="40"/>
      <c r="B14" s="44" t="s">
        <v>4</v>
      </c>
      <c r="C14" s="45" t="s">
        <v>27</v>
      </c>
      <c r="D14" s="45">
        <v>19</v>
      </c>
      <c r="E14" s="46">
        <v>32</v>
      </c>
      <c r="F14" s="47"/>
      <c r="G14" s="47">
        <v>22</v>
      </c>
      <c r="H14" s="47">
        <f>E14*G14</f>
        <v>704</v>
      </c>
      <c r="I14" s="43"/>
    </row>
    <row r="15" spans="1:9" s="14" customFormat="1" x14ac:dyDescent="0.2">
      <c r="A15" s="40"/>
      <c r="B15" s="44" t="s">
        <v>4</v>
      </c>
      <c r="C15" s="45" t="s">
        <v>30</v>
      </c>
      <c r="D15" s="45">
        <v>1</v>
      </c>
      <c r="E15" s="46">
        <v>2</v>
      </c>
      <c r="F15" s="47"/>
      <c r="G15" s="47">
        <v>22</v>
      </c>
      <c r="H15" s="47">
        <f t="shared" ref="H15:H17" si="1">E15*G15</f>
        <v>44</v>
      </c>
      <c r="I15" s="43"/>
    </row>
    <row r="16" spans="1:9" s="14" customFormat="1" x14ac:dyDescent="0.2">
      <c r="A16" s="40"/>
      <c r="B16" s="44" t="s">
        <v>4</v>
      </c>
      <c r="C16" s="45" t="s">
        <v>28</v>
      </c>
      <c r="D16" s="45">
        <v>74</v>
      </c>
      <c r="E16" s="48">
        <v>135</v>
      </c>
      <c r="F16" s="47"/>
      <c r="G16" s="47">
        <v>22</v>
      </c>
      <c r="H16" s="47">
        <f t="shared" si="1"/>
        <v>2970</v>
      </c>
      <c r="I16" s="43"/>
    </row>
    <row r="17" spans="1:9" s="14" customFormat="1" x14ac:dyDescent="0.2">
      <c r="A17" s="40"/>
      <c r="B17" s="44" t="s">
        <v>37</v>
      </c>
      <c r="C17" s="45" t="s">
        <v>28</v>
      </c>
      <c r="D17" s="45">
        <v>3</v>
      </c>
      <c r="E17" s="48">
        <v>5</v>
      </c>
      <c r="F17" s="47"/>
      <c r="G17" s="47">
        <v>22</v>
      </c>
      <c r="H17" s="47">
        <f t="shared" si="1"/>
        <v>110</v>
      </c>
      <c r="I17" s="43"/>
    </row>
    <row r="18" spans="1:9" s="14" customFormat="1" x14ac:dyDescent="0.2">
      <c r="A18" s="40"/>
      <c r="B18" s="50"/>
      <c r="C18" s="51"/>
      <c r="D18" s="51">
        <f>SUM(D13:D17)</f>
        <v>98</v>
      </c>
      <c r="E18" s="52">
        <f>SUM(E13:E17)</f>
        <v>174</v>
      </c>
      <c r="F18" s="53" t="s">
        <v>22</v>
      </c>
      <c r="G18" s="53" t="s">
        <v>22</v>
      </c>
      <c r="H18" s="54">
        <f>SUM(H13:H17)</f>
        <v>3868</v>
      </c>
      <c r="I18" s="43"/>
    </row>
    <row r="19" spans="1:9" s="14" customFormat="1" x14ac:dyDescent="0.2">
      <c r="A19" s="33" t="s">
        <v>40</v>
      </c>
      <c r="B19" s="34" t="s">
        <v>4</v>
      </c>
      <c r="C19" s="35" t="s">
        <v>23</v>
      </c>
      <c r="D19" s="35">
        <v>3</v>
      </c>
      <c r="E19" s="41"/>
      <c r="F19" s="42">
        <v>40</v>
      </c>
      <c r="G19" s="42"/>
      <c r="H19" s="38">
        <f>D19*F19</f>
        <v>120</v>
      </c>
      <c r="I19" s="43"/>
    </row>
    <row r="20" spans="1:9" s="14" customFormat="1" x14ac:dyDescent="0.2">
      <c r="A20" s="40"/>
      <c r="B20" s="34" t="s">
        <v>37</v>
      </c>
      <c r="C20" s="35" t="s">
        <v>23</v>
      </c>
      <c r="D20" s="35">
        <v>2</v>
      </c>
      <c r="E20" s="41"/>
      <c r="F20" s="42">
        <v>40</v>
      </c>
      <c r="G20" s="42"/>
      <c r="H20" s="38">
        <f>D20*F20</f>
        <v>80</v>
      </c>
      <c r="I20" s="43"/>
    </row>
    <row r="21" spans="1:9" s="14" customFormat="1" x14ac:dyDescent="0.2">
      <c r="A21" s="40"/>
      <c r="B21" s="44" t="s">
        <v>4</v>
      </c>
      <c r="C21" s="45" t="s">
        <v>27</v>
      </c>
      <c r="D21" s="45">
        <v>14</v>
      </c>
      <c r="E21" s="46">
        <v>23</v>
      </c>
      <c r="F21" s="47"/>
      <c r="G21" s="47">
        <v>22</v>
      </c>
      <c r="H21" s="47">
        <f>E21*G21</f>
        <v>506</v>
      </c>
      <c r="I21" s="43"/>
    </row>
    <row r="22" spans="1:9" s="14" customFormat="1" x14ac:dyDescent="0.2">
      <c r="A22" s="40"/>
      <c r="B22" s="44" t="s">
        <v>37</v>
      </c>
      <c r="C22" s="45" t="s">
        <v>27</v>
      </c>
      <c r="D22" s="45">
        <v>4</v>
      </c>
      <c r="E22" s="46">
        <v>7</v>
      </c>
      <c r="F22" s="47"/>
      <c r="G22" s="47">
        <v>22</v>
      </c>
      <c r="H22" s="47">
        <f t="shared" ref="H22:H25" si="2">E22*G22</f>
        <v>154</v>
      </c>
      <c r="I22" s="43"/>
    </row>
    <row r="23" spans="1:9" s="14" customFormat="1" x14ac:dyDescent="0.2">
      <c r="A23" s="40"/>
      <c r="B23" s="44" t="s">
        <v>4</v>
      </c>
      <c r="C23" s="45" t="s">
        <v>30</v>
      </c>
      <c r="D23" s="45">
        <v>1</v>
      </c>
      <c r="E23" s="46">
        <v>2</v>
      </c>
      <c r="F23" s="47"/>
      <c r="G23" s="47">
        <v>22</v>
      </c>
      <c r="H23" s="47">
        <f t="shared" si="2"/>
        <v>44</v>
      </c>
      <c r="I23" s="43"/>
    </row>
    <row r="24" spans="1:9" s="14" customFormat="1" x14ac:dyDescent="0.2">
      <c r="A24" s="40"/>
      <c r="B24" s="44" t="s">
        <v>4</v>
      </c>
      <c r="C24" s="45" t="s">
        <v>28</v>
      </c>
      <c r="D24" s="45">
        <v>45</v>
      </c>
      <c r="E24" s="48">
        <v>82</v>
      </c>
      <c r="F24" s="47"/>
      <c r="G24" s="47">
        <v>22</v>
      </c>
      <c r="H24" s="47">
        <f t="shared" si="2"/>
        <v>1804</v>
      </c>
      <c r="I24" s="43"/>
    </row>
    <row r="25" spans="1:9" s="14" customFormat="1" x14ac:dyDescent="0.2">
      <c r="A25" s="40"/>
      <c r="B25" s="44" t="s">
        <v>37</v>
      </c>
      <c r="C25" s="45" t="s">
        <v>28</v>
      </c>
      <c r="D25" s="45">
        <v>14</v>
      </c>
      <c r="E25" s="48">
        <v>25</v>
      </c>
      <c r="F25" s="47"/>
      <c r="G25" s="47">
        <v>22</v>
      </c>
      <c r="H25" s="47">
        <f t="shared" si="2"/>
        <v>550</v>
      </c>
      <c r="I25" s="43"/>
    </row>
    <row r="26" spans="1:9" s="14" customFormat="1" x14ac:dyDescent="0.2">
      <c r="A26" s="49"/>
      <c r="B26" s="50"/>
      <c r="C26" s="51"/>
      <c r="D26" s="51">
        <f>SUM(D19:D25)</f>
        <v>83</v>
      </c>
      <c r="E26" s="52">
        <f>SUM(E19:E25)</f>
        <v>139</v>
      </c>
      <c r="F26" s="53" t="s">
        <v>22</v>
      </c>
      <c r="G26" s="53" t="s">
        <v>22</v>
      </c>
      <c r="H26" s="54">
        <f>SUM(H19:H25)</f>
        <v>3258</v>
      </c>
      <c r="I26" s="43"/>
    </row>
    <row r="27" spans="1:9" s="14" customFormat="1" x14ac:dyDescent="0.2">
      <c r="A27" s="33" t="s">
        <v>41</v>
      </c>
      <c r="B27" s="34" t="s">
        <v>19</v>
      </c>
      <c r="C27" s="35" t="s">
        <v>45</v>
      </c>
      <c r="D27" s="36">
        <v>1</v>
      </c>
      <c r="E27" s="37"/>
      <c r="F27" s="38">
        <v>40</v>
      </c>
      <c r="G27" s="38"/>
      <c r="H27" s="38">
        <f>D27*F27</f>
        <v>40</v>
      </c>
      <c r="I27" s="55"/>
    </row>
    <row r="28" spans="1:9" s="14" customFormat="1" x14ac:dyDescent="0.2">
      <c r="A28" s="40"/>
      <c r="B28" s="34" t="s">
        <v>4</v>
      </c>
      <c r="C28" s="35" t="s">
        <v>23</v>
      </c>
      <c r="D28" s="35">
        <v>35</v>
      </c>
      <c r="E28" s="41"/>
      <c r="F28" s="42">
        <v>40</v>
      </c>
      <c r="G28" s="42"/>
      <c r="H28" s="38">
        <f t="shared" ref="H28:H30" si="3">D28*F28</f>
        <v>1400</v>
      </c>
      <c r="I28" s="55"/>
    </row>
    <row r="29" spans="1:9" s="14" customFormat="1" x14ac:dyDescent="0.2">
      <c r="A29" s="40"/>
      <c r="B29" s="34" t="s">
        <v>19</v>
      </c>
      <c r="C29" s="35" t="s">
        <v>23</v>
      </c>
      <c r="D29" s="35">
        <v>4</v>
      </c>
      <c r="E29" s="41"/>
      <c r="F29" s="42">
        <v>40</v>
      </c>
      <c r="G29" s="42"/>
      <c r="H29" s="38">
        <f t="shared" si="3"/>
        <v>160</v>
      </c>
      <c r="I29" s="55"/>
    </row>
    <row r="30" spans="1:9" s="14" customFormat="1" x14ac:dyDescent="0.2">
      <c r="A30" s="40"/>
      <c r="B30" s="34" t="s">
        <v>18</v>
      </c>
      <c r="C30" s="35" t="s">
        <v>23</v>
      </c>
      <c r="D30" s="35">
        <v>2</v>
      </c>
      <c r="E30" s="41"/>
      <c r="F30" s="42">
        <v>40</v>
      </c>
      <c r="G30" s="42"/>
      <c r="H30" s="38">
        <f t="shared" si="3"/>
        <v>80</v>
      </c>
      <c r="I30" s="55"/>
    </row>
    <row r="31" spans="1:9" s="14" customFormat="1" x14ac:dyDescent="0.2">
      <c r="A31" s="40"/>
      <c r="B31" s="44" t="s">
        <v>4</v>
      </c>
      <c r="C31" s="45" t="s">
        <v>27</v>
      </c>
      <c r="D31" s="45">
        <v>55</v>
      </c>
      <c r="E31" s="46">
        <v>92</v>
      </c>
      <c r="F31" s="47"/>
      <c r="G31" s="47">
        <v>22</v>
      </c>
      <c r="H31" s="47">
        <f>E31*G31</f>
        <v>2024</v>
      </c>
      <c r="I31" s="55"/>
    </row>
    <row r="32" spans="1:9" s="14" customFormat="1" x14ac:dyDescent="0.2">
      <c r="A32" s="40"/>
      <c r="B32" s="44" t="s">
        <v>18</v>
      </c>
      <c r="C32" s="45" t="s">
        <v>27</v>
      </c>
      <c r="D32" s="45">
        <v>2</v>
      </c>
      <c r="E32" s="46">
        <v>3</v>
      </c>
      <c r="F32" s="47"/>
      <c r="G32" s="47">
        <v>22</v>
      </c>
      <c r="H32" s="47">
        <f t="shared" ref="H32:H36" si="4">E32*G32</f>
        <v>66</v>
      </c>
      <c r="I32" s="55"/>
    </row>
    <row r="33" spans="1:9" s="14" customFormat="1" x14ac:dyDescent="0.2">
      <c r="A33" s="40"/>
      <c r="B33" s="44" t="s">
        <v>4</v>
      </c>
      <c r="C33" s="45" t="s">
        <v>30</v>
      </c>
      <c r="D33" s="45">
        <v>2</v>
      </c>
      <c r="E33" s="46">
        <v>3</v>
      </c>
      <c r="F33" s="47"/>
      <c r="G33" s="47">
        <v>22</v>
      </c>
      <c r="H33" s="47">
        <f t="shared" si="4"/>
        <v>66</v>
      </c>
      <c r="I33" s="55"/>
    </row>
    <row r="34" spans="1:9" s="14" customFormat="1" x14ac:dyDescent="0.2">
      <c r="A34" s="40"/>
      <c r="B34" s="44" t="s">
        <v>4</v>
      </c>
      <c r="C34" s="45" t="s">
        <v>28</v>
      </c>
      <c r="D34" s="45">
        <v>215</v>
      </c>
      <c r="E34" s="48">
        <v>391</v>
      </c>
      <c r="F34" s="47"/>
      <c r="G34" s="47">
        <v>22</v>
      </c>
      <c r="H34" s="47">
        <f t="shared" si="4"/>
        <v>8602</v>
      </c>
      <c r="I34" s="55"/>
    </row>
    <row r="35" spans="1:9" s="14" customFormat="1" x14ac:dyDescent="0.2">
      <c r="A35" s="40"/>
      <c r="B35" s="44" t="s">
        <v>18</v>
      </c>
      <c r="C35" s="45" t="s">
        <v>28</v>
      </c>
      <c r="D35" s="45">
        <v>15</v>
      </c>
      <c r="E35" s="48">
        <v>27</v>
      </c>
      <c r="F35" s="47"/>
      <c r="G35" s="47">
        <v>22</v>
      </c>
      <c r="H35" s="47">
        <f t="shared" si="4"/>
        <v>594</v>
      </c>
      <c r="I35" s="55"/>
    </row>
    <row r="36" spans="1:9" s="14" customFormat="1" x14ac:dyDescent="0.2">
      <c r="A36" s="40"/>
      <c r="B36" s="44" t="s">
        <v>19</v>
      </c>
      <c r="C36" s="45" t="s">
        <v>28</v>
      </c>
      <c r="D36" s="45">
        <v>12</v>
      </c>
      <c r="E36" s="48">
        <v>22</v>
      </c>
      <c r="F36" s="47"/>
      <c r="G36" s="47">
        <v>22</v>
      </c>
      <c r="H36" s="47">
        <f t="shared" si="4"/>
        <v>484</v>
      </c>
      <c r="I36" s="55"/>
    </row>
    <row r="37" spans="1:9" s="14" customFormat="1" x14ac:dyDescent="0.2">
      <c r="A37" s="49"/>
      <c r="B37" s="50"/>
      <c r="C37" s="51"/>
      <c r="D37" s="51">
        <f>SUM(D27:D36)</f>
        <v>343</v>
      </c>
      <c r="E37" s="52">
        <f>SUM(E27:E36)</f>
        <v>538</v>
      </c>
      <c r="F37" s="53" t="s">
        <v>22</v>
      </c>
      <c r="G37" s="53" t="s">
        <v>22</v>
      </c>
      <c r="H37" s="54">
        <f>SUM(H27:H36)</f>
        <v>13516</v>
      </c>
      <c r="I37" s="55"/>
    </row>
    <row r="38" spans="1:9" x14ac:dyDescent="0.2">
      <c r="A38" s="56" t="s">
        <v>35</v>
      </c>
      <c r="B38" s="57"/>
      <c r="C38" s="58"/>
      <c r="D38" s="59">
        <f>+D37+D26+D18+D12</f>
        <v>1022</v>
      </c>
      <c r="E38" s="59">
        <f>+E37+E26+E18+E12</f>
        <v>1663</v>
      </c>
      <c r="F38" s="59" t="s">
        <v>22</v>
      </c>
      <c r="G38" s="59" t="s">
        <v>22</v>
      </c>
      <c r="H38" s="60">
        <f>+H37+H26+H18+H12</f>
        <v>40266</v>
      </c>
      <c r="I38" s="61">
        <f>+H38*5/100</f>
        <v>2013.3</v>
      </c>
    </row>
    <row r="40" spans="1:9" x14ac:dyDescent="0.2">
      <c r="A40" s="13"/>
      <c r="C40" s="13"/>
      <c r="D40" s="17"/>
    </row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</sheetData>
  <mergeCells count="8">
    <mergeCell ref="A38:C38"/>
    <mergeCell ref="A2:I2"/>
    <mergeCell ref="A1:I1"/>
    <mergeCell ref="I4:I26"/>
    <mergeCell ref="A13:A18"/>
    <mergeCell ref="A19:A26"/>
    <mergeCell ref="A4:A12"/>
    <mergeCell ref="A27:A37"/>
  </mergeCells>
  <pageMargins left="0.7" right="0.7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1"/>
  <sheetViews>
    <sheetView tabSelected="1" workbookViewId="0">
      <selection activeCell="A3" sqref="A3:H38"/>
    </sheetView>
  </sheetViews>
  <sheetFormatPr defaultRowHeight="14.25" x14ac:dyDescent="0.2"/>
  <cols>
    <col min="1" max="1" width="11" style="15" customWidth="1"/>
    <col min="2" max="2" width="11.140625" style="13" customWidth="1"/>
    <col min="3" max="3" width="27" style="16" customWidth="1"/>
    <col min="4" max="4" width="14" style="13" customWidth="1"/>
    <col min="5" max="5" width="13.28515625" style="13" customWidth="1"/>
    <col min="6" max="8" width="12.85546875" style="13" customWidth="1"/>
    <col min="9" max="16384" width="9.140625" style="13"/>
  </cols>
  <sheetData>
    <row r="1" spans="1:8" x14ac:dyDescent="0.2">
      <c r="A1" s="19" t="s">
        <v>34</v>
      </c>
      <c r="B1" s="19"/>
      <c r="C1" s="19"/>
      <c r="D1" s="19"/>
      <c r="E1" s="19"/>
      <c r="F1" s="19"/>
      <c r="G1" s="19"/>
      <c r="H1" s="19"/>
    </row>
    <row r="2" spans="1:8" x14ac:dyDescent="0.2">
      <c r="A2" s="18" t="s">
        <v>36</v>
      </c>
      <c r="B2" s="18"/>
      <c r="C2" s="18"/>
      <c r="D2" s="18"/>
      <c r="E2" s="18"/>
      <c r="F2" s="18"/>
      <c r="G2" s="18"/>
      <c r="H2" s="18"/>
    </row>
    <row r="3" spans="1:8" ht="144" customHeight="1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24</v>
      </c>
      <c r="F3" s="31" t="s">
        <v>32</v>
      </c>
      <c r="G3" s="31" t="s">
        <v>33</v>
      </c>
      <c r="H3" s="31" t="s">
        <v>42</v>
      </c>
    </row>
    <row r="4" spans="1:8" x14ac:dyDescent="0.2">
      <c r="A4" s="33" t="s">
        <v>38</v>
      </c>
      <c r="B4" s="34" t="s">
        <v>4</v>
      </c>
      <c r="C4" s="35" t="s">
        <v>45</v>
      </c>
      <c r="D4" s="36">
        <v>1</v>
      </c>
      <c r="E4" s="37"/>
      <c r="F4" s="38"/>
      <c r="G4" s="38"/>
      <c r="H4" s="38">
        <f>D4*F4</f>
        <v>0</v>
      </c>
    </row>
    <row r="5" spans="1:8" s="14" customFormat="1" x14ac:dyDescent="0.2">
      <c r="A5" s="40"/>
      <c r="B5" s="34" t="s">
        <v>4</v>
      </c>
      <c r="C5" s="35" t="s">
        <v>23</v>
      </c>
      <c r="D5" s="35">
        <v>42</v>
      </c>
      <c r="E5" s="41"/>
      <c r="F5" s="42"/>
      <c r="G5" s="42"/>
      <c r="H5" s="38">
        <f>D5*F5</f>
        <v>0</v>
      </c>
    </row>
    <row r="6" spans="1:8" s="14" customFormat="1" x14ac:dyDescent="0.2">
      <c r="A6" s="40"/>
      <c r="B6" s="34" t="s">
        <v>37</v>
      </c>
      <c r="C6" s="35" t="s">
        <v>23</v>
      </c>
      <c r="D6" s="35">
        <v>1</v>
      </c>
      <c r="E6" s="41"/>
      <c r="F6" s="42"/>
      <c r="G6" s="42"/>
      <c r="H6" s="38">
        <f>D6*F6</f>
        <v>0</v>
      </c>
    </row>
    <row r="7" spans="1:8" s="14" customFormat="1" x14ac:dyDescent="0.2">
      <c r="A7" s="40"/>
      <c r="B7" s="44" t="s">
        <v>4</v>
      </c>
      <c r="C7" s="45" t="s">
        <v>27</v>
      </c>
      <c r="D7" s="45">
        <v>82</v>
      </c>
      <c r="E7" s="46">
        <v>137</v>
      </c>
      <c r="F7" s="47"/>
      <c r="G7" s="47"/>
      <c r="H7" s="47">
        <f>E7*G7</f>
        <v>0</v>
      </c>
    </row>
    <row r="8" spans="1:8" s="14" customFormat="1" x14ac:dyDescent="0.2">
      <c r="A8" s="40"/>
      <c r="B8" s="44" t="s">
        <v>37</v>
      </c>
      <c r="C8" s="45" t="s">
        <v>27</v>
      </c>
      <c r="D8" s="45">
        <v>2</v>
      </c>
      <c r="E8" s="46">
        <v>3</v>
      </c>
      <c r="F8" s="47"/>
      <c r="G8" s="47"/>
      <c r="H8" s="47">
        <f t="shared" ref="H8:H11" si="0">E8*G8</f>
        <v>0</v>
      </c>
    </row>
    <row r="9" spans="1:8" s="14" customFormat="1" x14ac:dyDescent="0.2">
      <c r="A9" s="40"/>
      <c r="B9" s="44" t="s">
        <v>4</v>
      </c>
      <c r="C9" s="45" t="s">
        <v>30</v>
      </c>
      <c r="D9" s="45">
        <v>3</v>
      </c>
      <c r="E9" s="46">
        <v>5</v>
      </c>
      <c r="F9" s="47"/>
      <c r="G9" s="47"/>
      <c r="H9" s="47">
        <f t="shared" si="0"/>
        <v>0</v>
      </c>
    </row>
    <row r="10" spans="1:8" s="14" customFormat="1" x14ac:dyDescent="0.2">
      <c r="A10" s="40"/>
      <c r="B10" s="44" t="s">
        <v>4</v>
      </c>
      <c r="C10" s="45" t="s">
        <v>28</v>
      </c>
      <c r="D10" s="45">
        <v>355</v>
      </c>
      <c r="E10" s="48">
        <v>645</v>
      </c>
      <c r="F10" s="47"/>
      <c r="G10" s="47"/>
      <c r="H10" s="47">
        <f t="shared" si="0"/>
        <v>0</v>
      </c>
    </row>
    <row r="11" spans="1:8" s="14" customFormat="1" x14ac:dyDescent="0.2">
      <c r="A11" s="40"/>
      <c r="B11" s="44" t="s">
        <v>37</v>
      </c>
      <c r="C11" s="45" t="s">
        <v>28</v>
      </c>
      <c r="D11" s="45">
        <v>12</v>
      </c>
      <c r="E11" s="48">
        <v>22</v>
      </c>
      <c r="F11" s="47"/>
      <c r="G11" s="47"/>
      <c r="H11" s="47">
        <f t="shared" si="0"/>
        <v>0</v>
      </c>
    </row>
    <row r="12" spans="1:8" s="14" customFormat="1" x14ac:dyDescent="0.2">
      <c r="A12" s="49"/>
      <c r="B12" s="50"/>
      <c r="C12" s="51"/>
      <c r="D12" s="51">
        <f>SUM(D4:D11)</f>
        <v>498</v>
      </c>
      <c r="E12" s="52">
        <f>SUM(E4:E11)</f>
        <v>812</v>
      </c>
      <c r="F12" s="62" t="s">
        <v>22</v>
      </c>
      <c r="G12" s="62" t="s">
        <v>22</v>
      </c>
      <c r="H12" s="54">
        <f>SUM(H4:H11)</f>
        <v>0</v>
      </c>
    </row>
    <row r="13" spans="1:8" s="14" customFormat="1" x14ac:dyDescent="0.2">
      <c r="A13" s="40" t="s">
        <v>39</v>
      </c>
      <c r="B13" s="34" t="s">
        <v>4</v>
      </c>
      <c r="C13" s="35" t="s">
        <v>23</v>
      </c>
      <c r="D13" s="35">
        <v>1</v>
      </c>
      <c r="E13" s="41"/>
      <c r="F13" s="42"/>
      <c r="G13" s="42"/>
      <c r="H13" s="38">
        <f>D13*F13</f>
        <v>0</v>
      </c>
    </row>
    <row r="14" spans="1:8" s="14" customFormat="1" x14ac:dyDescent="0.2">
      <c r="A14" s="40"/>
      <c r="B14" s="44" t="s">
        <v>4</v>
      </c>
      <c r="C14" s="45" t="s">
        <v>27</v>
      </c>
      <c r="D14" s="45">
        <v>19</v>
      </c>
      <c r="E14" s="46">
        <v>32</v>
      </c>
      <c r="F14" s="47"/>
      <c r="G14" s="47"/>
      <c r="H14" s="47">
        <f>E14*G14</f>
        <v>0</v>
      </c>
    </row>
    <row r="15" spans="1:8" s="14" customFormat="1" x14ac:dyDescent="0.2">
      <c r="A15" s="40"/>
      <c r="B15" s="44" t="s">
        <v>4</v>
      </c>
      <c r="C15" s="45" t="s">
        <v>30</v>
      </c>
      <c r="D15" s="45">
        <v>1</v>
      </c>
      <c r="E15" s="46">
        <v>2</v>
      </c>
      <c r="F15" s="47"/>
      <c r="G15" s="47"/>
      <c r="H15" s="47">
        <f t="shared" ref="H15:H17" si="1">E15*G15</f>
        <v>0</v>
      </c>
    </row>
    <row r="16" spans="1:8" s="14" customFormat="1" x14ac:dyDescent="0.2">
      <c r="A16" s="40"/>
      <c r="B16" s="44" t="s">
        <v>4</v>
      </c>
      <c r="C16" s="45" t="s">
        <v>28</v>
      </c>
      <c r="D16" s="45">
        <v>74</v>
      </c>
      <c r="E16" s="48">
        <v>135</v>
      </c>
      <c r="F16" s="47"/>
      <c r="G16" s="47"/>
      <c r="H16" s="47">
        <f t="shared" si="1"/>
        <v>0</v>
      </c>
    </row>
    <row r="17" spans="1:8" s="14" customFormat="1" x14ac:dyDescent="0.2">
      <c r="A17" s="40"/>
      <c r="B17" s="44" t="s">
        <v>37</v>
      </c>
      <c r="C17" s="45" t="s">
        <v>28</v>
      </c>
      <c r="D17" s="45">
        <v>3</v>
      </c>
      <c r="E17" s="48">
        <v>5</v>
      </c>
      <c r="F17" s="47"/>
      <c r="G17" s="47"/>
      <c r="H17" s="47">
        <f t="shared" si="1"/>
        <v>0</v>
      </c>
    </row>
    <row r="18" spans="1:8" s="14" customFormat="1" x14ac:dyDescent="0.2">
      <c r="A18" s="40"/>
      <c r="B18" s="50"/>
      <c r="C18" s="51"/>
      <c r="D18" s="51">
        <f>SUM(D13:D17)</f>
        <v>98</v>
      </c>
      <c r="E18" s="52">
        <f>SUM(E13:E17)</f>
        <v>174</v>
      </c>
      <c r="F18" s="62" t="s">
        <v>22</v>
      </c>
      <c r="G18" s="62" t="s">
        <v>22</v>
      </c>
      <c r="H18" s="54">
        <f>SUM(H13:H17)</f>
        <v>0</v>
      </c>
    </row>
    <row r="19" spans="1:8" s="14" customFormat="1" x14ac:dyDescent="0.2">
      <c r="A19" s="33" t="s">
        <v>40</v>
      </c>
      <c r="B19" s="34" t="s">
        <v>4</v>
      </c>
      <c r="C19" s="35" t="s">
        <v>23</v>
      </c>
      <c r="D19" s="35">
        <v>3</v>
      </c>
      <c r="E19" s="41"/>
      <c r="F19" s="42"/>
      <c r="G19" s="42"/>
      <c r="H19" s="38">
        <f>D19*F19</f>
        <v>0</v>
      </c>
    </row>
    <row r="20" spans="1:8" s="14" customFormat="1" x14ac:dyDescent="0.2">
      <c r="A20" s="40"/>
      <c r="B20" s="34" t="s">
        <v>37</v>
      </c>
      <c r="C20" s="35" t="s">
        <v>23</v>
      </c>
      <c r="D20" s="35">
        <v>2</v>
      </c>
      <c r="E20" s="41"/>
      <c r="F20" s="42"/>
      <c r="G20" s="42"/>
      <c r="H20" s="38">
        <f>D20*F20</f>
        <v>0</v>
      </c>
    </row>
    <row r="21" spans="1:8" s="14" customFormat="1" x14ac:dyDescent="0.2">
      <c r="A21" s="40"/>
      <c r="B21" s="44" t="s">
        <v>4</v>
      </c>
      <c r="C21" s="45" t="s">
        <v>27</v>
      </c>
      <c r="D21" s="45">
        <v>14</v>
      </c>
      <c r="E21" s="46">
        <v>23</v>
      </c>
      <c r="F21" s="47"/>
      <c r="G21" s="47"/>
      <c r="H21" s="47">
        <f>E21*G21</f>
        <v>0</v>
      </c>
    </row>
    <row r="22" spans="1:8" s="14" customFormat="1" x14ac:dyDescent="0.2">
      <c r="A22" s="40"/>
      <c r="B22" s="44" t="s">
        <v>37</v>
      </c>
      <c r="C22" s="45" t="s">
        <v>27</v>
      </c>
      <c r="D22" s="45">
        <v>4</v>
      </c>
      <c r="E22" s="46">
        <v>7</v>
      </c>
      <c r="F22" s="47"/>
      <c r="G22" s="47"/>
      <c r="H22" s="47">
        <f t="shared" ref="H22:H25" si="2">E22*G22</f>
        <v>0</v>
      </c>
    </row>
    <row r="23" spans="1:8" s="14" customFormat="1" x14ac:dyDescent="0.2">
      <c r="A23" s="40"/>
      <c r="B23" s="44" t="s">
        <v>4</v>
      </c>
      <c r="C23" s="45" t="s">
        <v>30</v>
      </c>
      <c r="D23" s="45">
        <v>1</v>
      </c>
      <c r="E23" s="46">
        <v>2</v>
      </c>
      <c r="F23" s="47"/>
      <c r="G23" s="47"/>
      <c r="H23" s="47">
        <f t="shared" si="2"/>
        <v>0</v>
      </c>
    </row>
    <row r="24" spans="1:8" s="14" customFormat="1" x14ac:dyDescent="0.2">
      <c r="A24" s="40"/>
      <c r="B24" s="44" t="s">
        <v>4</v>
      </c>
      <c r="C24" s="45" t="s">
        <v>28</v>
      </c>
      <c r="D24" s="45">
        <v>45</v>
      </c>
      <c r="E24" s="48">
        <v>82</v>
      </c>
      <c r="F24" s="47"/>
      <c r="G24" s="47"/>
      <c r="H24" s="47">
        <f t="shared" si="2"/>
        <v>0</v>
      </c>
    </row>
    <row r="25" spans="1:8" s="14" customFormat="1" x14ac:dyDescent="0.2">
      <c r="A25" s="40"/>
      <c r="B25" s="44" t="s">
        <v>37</v>
      </c>
      <c r="C25" s="45" t="s">
        <v>28</v>
      </c>
      <c r="D25" s="45">
        <v>14</v>
      </c>
      <c r="E25" s="48">
        <v>25</v>
      </c>
      <c r="F25" s="47"/>
      <c r="G25" s="47"/>
      <c r="H25" s="47">
        <f t="shared" si="2"/>
        <v>0</v>
      </c>
    </row>
    <row r="26" spans="1:8" s="14" customFormat="1" x14ac:dyDescent="0.2">
      <c r="A26" s="49"/>
      <c r="B26" s="50"/>
      <c r="C26" s="51"/>
      <c r="D26" s="51">
        <f>SUM(D19:D25)</f>
        <v>83</v>
      </c>
      <c r="E26" s="52">
        <f>SUM(E19:E25)</f>
        <v>139</v>
      </c>
      <c r="F26" s="62" t="s">
        <v>22</v>
      </c>
      <c r="G26" s="62" t="s">
        <v>22</v>
      </c>
      <c r="H26" s="54">
        <f>SUM(H19:H25)</f>
        <v>0</v>
      </c>
    </row>
    <row r="27" spans="1:8" s="14" customFormat="1" x14ac:dyDescent="0.2">
      <c r="A27" s="33" t="s">
        <v>41</v>
      </c>
      <c r="B27" s="34" t="s">
        <v>19</v>
      </c>
      <c r="C27" s="35" t="s">
        <v>45</v>
      </c>
      <c r="D27" s="36">
        <v>1</v>
      </c>
      <c r="E27" s="37"/>
      <c r="F27" s="38"/>
      <c r="G27" s="38"/>
      <c r="H27" s="38">
        <f>D27*F27</f>
        <v>0</v>
      </c>
    </row>
    <row r="28" spans="1:8" s="14" customFormat="1" x14ac:dyDescent="0.2">
      <c r="A28" s="40"/>
      <c r="B28" s="34" t="s">
        <v>4</v>
      </c>
      <c r="C28" s="35" t="s">
        <v>23</v>
      </c>
      <c r="D28" s="35">
        <v>35</v>
      </c>
      <c r="E28" s="41"/>
      <c r="F28" s="42"/>
      <c r="G28" s="42"/>
      <c r="H28" s="38">
        <f t="shared" ref="H28:H30" si="3">D28*F28</f>
        <v>0</v>
      </c>
    </row>
    <row r="29" spans="1:8" s="14" customFormat="1" x14ac:dyDescent="0.2">
      <c r="A29" s="40"/>
      <c r="B29" s="34" t="s">
        <v>19</v>
      </c>
      <c r="C29" s="35" t="s">
        <v>23</v>
      </c>
      <c r="D29" s="35">
        <v>4</v>
      </c>
      <c r="E29" s="41"/>
      <c r="F29" s="42"/>
      <c r="G29" s="42"/>
      <c r="H29" s="38">
        <f t="shared" si="3"/>
        <v>0</v>
      </c>
    </row>
    <row r="30" spans="1:8" s="14" customFormat="1" x14ac:dyDescent="0.2">
      <c r="A30" s="40"/>
      <c r="B30" s="34" t="s">
        <v>18</v>
      </c>
      <c r="C30" s="35" t="s">
        <v>23</v>
      </c>
      <c r="D30" s="35">
        <v>2</v>
      </c>
      <c r="E30" s="41"/>
      <c r="F30" s="42"/>
      <c r="G30" s="42"/>
      <c r="H30" s="38">
        <f t="shared" si="3"/>
        <v>0</v>
      </c>
    </row>
    <row r="31" spans="1:8" s="14" customFormat="1" x14ac:dyDescent="0.2">
      <c r="A31" s="40"/>
      <c r="B31" s="44" t="s">
        <v>4</v>
      </c>
      <c r="C31" s="45" t="s">
        <v>27</v>
      </c>
      <c r="D31" s="45">
        <v>55</v>
      </c>
      <c r="E31" s="46">
        <v>92</v>
      </c>
      <c r="F31" s="47"/>
      <c r="G31" s="47"/>
      <c r="H31" s="47">
        <f>E31*G31</f>
        <v>0</v>
      </c>
    </row>
    <row r="32" spans="1:8" s="14" customFormat="1" x14ac:dyDescent="0.2">
      <c r="A32" s="40"/>
      <c r="B32" s="44" t="s">
        <v>18</v>
      </c>
      <c r="C32" s="45" t="s">
        <v>27</v>
      </c>
      <c r="D32" s="45">
        <v>2</v>
      </c>
      <c r="E32" s="46">
        <v>3</v>
      </c>
      <c r="F32" s="47"/>
      <c r="G32" s="47"/>
      <c r="H32" s="47">
        <f t="shared" ref="H32:H36" si="4">E32*G32</f>
        <v>0</v>
      </c>
    </row>
    <row r="33" spans="1:8" s="14" customFormat="1" x14ac:dyDescent="0.2">
      <c r="A33" s="40"/>
      <c r="B33" s="44" t="s">
        <v>4</v>
      </c>
      <c r="C33" s="45" t="s">
        <v>30</v>
      </c>
      <c r="D33" s="45">
        <v>2</v>
      </c>
      <c r="E33" s="46">
        <v>3</v>
      </c>
      <c r="F33" s="47"/>
      <c r="G33" s="47"/>
      <c r="H33" s="47">
        <f t="shared" si="4"/>
        <v>0</v>
      </c>
    </row>
    <row r="34" spans="1:8" s="14" customFormat="1" x14ac:dyDescent="0.2">
      <c r="A34" s="40"/>
      <c r="B34" s="44" t="s">
        <v>4</v>
      </c>
      <c r="C34" s="45" t="s">
        <v>28</v>
      </c>
      <c r="D34" s="45">
        <v>215</v>
      </c>
      <c r="E34" s="48">
        <v>391</v>
      </c>
      <c r="F34" s="47"/>
      <c r="G34" s="47"/>
      <c r="H34" s="47">
        <f t="shared" si="4"/>
        <v>0</v>
      </c>
    </row>
    <row r="35" spans="1:8" s="14" customFormat="1" x14ac:dyDescent="0.2">
      <c r="A35" s="40"/>
      <c r="B35" s="44" t="s">
        <v>18</v>
      </c>
      <c r="C35" s="45" t="s">
        <v>28</v>
      </c>
      <c r="D35" s="45">
        <v>15</v>
      </c>
      <c r="E35" s="48">
        <v>27</v>
      </c>
      <c r="F35" s="47"/>
      <c r="G35" s="47"/>
      <c r="H35" s="47">
        <f t="shared" si="4"/>
        <v>0</v>
      </c>
    </row>
    <row r="36" spans="1:8" s="14" customFormat="1" x14ac:dyDescent="0.2">
      <c r="A36" s="40"/>
      <c r="B36" s="44" t="s">
        <v>19</v>
      </c>
      <c r="C36" s="45" t="s">
        <v>28</v>
      </c>
      <c r="D36" s="45">
        <v>12</v>
      </c>
      <c r="E36" s="48">
        <v>22</v>
      </c>
      <c r="F36" s="47"/>
      <c r="G36" s="47"/>
      <c r="H36" s="47">
        <f t="shared" si="4"/>
        <v>0</v>
      </c>
    </row>
    <row r="37" spans="1:8" s="14" customFormat="1" x14ac:dyDescent="0.2">
      <c r="A37" s="49"/>
      <c r="B37" s="50"/>
      <c r="C37" s="51"/>
      <c r="D37" s="51">
        <f>SUM(D27:D36)</f>
        <v>343</v>
      </c>
      <c r="E37" s="52">
        <f>SUM(E27:E36)</f>
        <v>538</v>
      </c>
      <c r="F37" s="62" t="s">
        <v>22</v>
      </c>
      <c r="G37" s="62" t="s">
        <v>22</v>
      </c>
      <c r="H37" s="54">
        <f>SUM(H27:H36)</f>
        <v>0</v>
      </c>
    </row>
    <row r="38" spans="1:8" x14ac:dyDescent="0.2">
      <c r="A38" s="56" t="s">
        <v>35</v>
      </c>
      <c r="B38" s="57"/>
      <c r="C38" s="58"/>
      <c r="D38" s="59">
        <f>+D37+D26+D18+D12</f>
        <v>1022</v>
      </c>
      <c r="E38" s="59">
        <f>+E37+E26+E18+E12</f>
        <v>1663</v>
      </c>
      <c r="F38" s="63" t="s">
        <v>22</v>
      </c>
      <c r="G38" s="63" t="s">
        <v>22</v>
      </c>
      <c r="H38" s="60">
        <f>+H37+H26+H18+H12</f>
        <v>0</v>
      </c>
    </row>
    <row r="40" spans="1:8" x14ac:dyDescent="0.2">
      <c r="A40" s="13"/>
      <c r="C40" s="13"/>
      <c r="D40" s="17"/>
    </row>
    <row r="65" spans="1:3" x14ac:dyDescent="0.2">
      <c r="A65" s="13"/>
      <c r="C65" s="13"/>
    </row>
    <row r="66" spans="1:3" x14ac:dyDescent="0.2">
      <c r="A66" s="13"/>
      <c r="C66" s="13"/>
    </row>
    <row r="67" spans="1:3" x14ac:dyDescent="0.2">
      <c r="A67" s="13"/>
      <c r="C67" s="13"/>
    </row>
    <row r="68" spans="1:3" x14ac:dyDescent="0.2">
      <c r="A68" s="13"/>
      <c r="C68" s="13"/>
    </row>
    <row r="69" spans="1:3" x14ac:dyDescent="0.2">
      <c r="A69" s="13"/>
      <c r="C69" s="13"/>
    </row>
    <row r="70" spans="1:3" x14ac:dyDescent="0.2">
      <c r="A70" s="13"/>
      <c r="C70" s="13"/>
    </row>
    <row r="71" spans="1:3" x14ac:dyDescent="0.2">
      <c r="A71" s="13"/>
      <c r="C71" s="13"/>
    </row>
    <row r="72" spans="1:3" x14ac:dyDescent="0.2">
      <c r="A72" s="13"/>
      <c r="C72" s="13"/>
    </row>
    <row r="73" spans="1:3" x14ac:dyDescent="0.2">
      <c r="A73" s="13"/>
      <c r="C73" s="13"/>
    </row>
    <row r="74" spans="1:3" x14ac:dyDescent="0.2">
      <c r="A74" s="13"/>
      <c r="C74" s="13"/>
    </row>
    <row r="75" spans="1:3" x14ac:dyDescent="0.2">
      <c r="A75" s="13"/>
      <c r="C75" s="13"/>
    </row>
    <row r="76" spans="1:3" x14ac:dyDescent="0.2">
      <c r="A76" s="13"/>
      <c r="C76" s="13"/>
    </row>
    <row r="77" spans="1:3" x14ac:dyDescent="0.2">
      <c r="A77" s="13"/>
      <c r="C77" s="13"/>
    </row>
    <row r="78" spans="1:3" x14ac:dyDescent="0.2">
      <c r="A78" s="13"/>
      <c r="C78" s="13"/>
    </row>
    <row r="79" spans="1:3" x14ac:dyDescent="0.2">
      <c r="A79" s="13"/>
      <c r="C79" s="13"/>
    </row>
    <row r="80" spans="1:3" x14ac:dyDescent="0.2">
      <c r="A80" s="13"/>
      <c r="C80" s="13"/>
    </row>
    <row r="81" spans="1:3" x14ac:dyDescent="0.2">
      <c r="A81" s="13"/>
      <c r="C81" s="13"/>
    </row>
  </sheetData>
  <mergeCells count="7">
    <mergeCell ref="A27:A37"/>
    <mergeCell ref="A38:C38"/>
    <mergeCell ref="A1:H1"/>
    <mergeCell ref="A2:H2"/>
    <mergeCell ref="A4:A12"/>
    <mergeCell ref="A13:A18"/>
    <mergeCell ref="A19:A26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3"/>
  <sheetViews>
    <sheetView topLeftCell="A7" workbookViewId="0">
      <selection activeCell="G12" sqref="G12"/>
    </sheetView>
  </sheetViews>
  <sheetFormatPr defaultRowHeight="15" x14ac:dyDescent="0.25"/>
  <cols>
    <col min="2" max="2" width="25.85546875" customWidth="1"/>
  </cols>
  <sheetData>
    <row r="3" spans="2:7" x14ac:dyDescent="0.25">
      <c r="B3" s="21" t="s">
        <v>6</v>
      </c>
      <c r="C3" s="21"/>
      <c r="D3" s="21"/>
      <c r="E3" s="21"/>
      <c r="F3" s="21"/>
      <c r="G3" s="21"/>
    </row>
    <row r="4" spans="2:7" x14ac:dyDescent="0.25">
      <c r="B4" s="21" t="s">
        <v>7</v>
      </c>
      <c r="C4" s="21"/>
      <c r="D4" s="21"/>
      <c r="E4" s="21"/>
      <c r="F4" s="21"/>
      <c r="G4" s="21"/>
    </row>
    <row r="5" spans="2:7" x14ac:dyDescent="0.25">
      <c r="B5" s="2"/>
      <c r="C5" s="2"/>
      <c r="D5" s="2"/>
      <c r="E5" s="2"/>
      <c r="F5" s="2"/>
      <c r="G5" s="1"/>
    </row>
    <row r="6" spans="2:7" x14ac:dyDescent="0.25">
      <c r="B6" s="2"/>
      <c r="C6" s="2"/>
      <c r="D6" s="2"/>
      <c r="E6" s="2"/>
      <c r="F6" s="2"/>
      <c r="G6" s="1"/>
    </row>
    <row r="7" spans="2:7" x14ac:dyDescent="0.25">
      <c r="B7" s="21" t="s">
        <v>8</v>
      </c>
      <c r="C7" s="21"/>
      <c r="D7" s="21"/>
      <c r="E7" s="21"/>
      <c r="F7" s="21"/>
      <c r="G7" s="21"/>
    </row>
    <row r="8" spans="2:7" ht="15.75" thickBot="1" x14ac:dyDescent="0.3">
      <c r="B8" s="1"/>
      <c r="C8" s="1"/>
      <c r="D8" s="1"/>
      <c r="E8" s="1"/>
      <c r="F8" s="1"/>
      <c r="G8" s="1"/>
    </row>
    <row r="9" spans="2:7" x14ac:dyDescent="0.25">
      <c r="B9" s="22" t="s">
        <v>9</v>
      </c>
      <c r="C9" s="25" t="s">
        <v>31</v>
      </c>
      <c r="D9" s="25"/>
      <c r="E9" s="25"/>
      <c r="F9" s="25"/>
      <c r="G9" s="27" t="s">
        <v>5</v>
      </c>
    </row>
    <row r="10" spans="2:7" x14ac:dyDescent="0.25">
      <c r="B10" s="23"/>
      <c r="C10" s="26"/>
      <c r="D10" s="26"/>
      <c r="E10" s="26"/>
      <c r="F10" s="26"/>
      <c r="G10" s="28"/>
    </row>
    <row r="11" spans="2:7" ht="15.75" thickBot="1" x14ac:dyDescent="0.3">
      <c r="B11" s="24"/>
      <c r="C11" s="5" t="s">
        <v>10</v>
      </c>
      <c r="D11" s="5" t="s">
        <v>11</v>
      </c>
      <c r="E11" s="5" t="s">
        <v>12</v>
      </c>
      <c r="F11" s="5" t="s">
        <v>13</v>
      </c>
      <c r="G11" s="29"/>
    </row>
    <row r="12" spans="2:7" ht="28.5" x14ac:dyDescent="0.25">
      <c r="B12" s="12" t="s">
        <v>17</v>
      </c>
      <c r="C12" s="7"/>
      <c r="D12" s="7">
        <v>300</v>
      </c>
      <c r="E12" s="7">
        <v>500</v>
      </c>
      <c r="F12" s="7">
        <v>222</v>
      </c>
      <c r="G12" s="6">
        <f>SUM(C12:F12)</f>
        <v>1022</v>
      </c>
    </row>
    <row r="13" spans="2:7" x14ac:dyDescent="0.25">
      <c r="B13" s="3" t="s">
        <v>15</v>
      </c>
      <c r="C13" s="4"/>
      <c r="D13" s="4"/>
      <c r="E13" s="4"/>
      <c r="F13" s="4"/>
      <c r="G13" s="6"/>
    </row>
    <row r="14" spans="2:7" x14ac:dyDescent="0.25">
      <c r="B14" s="3" t="s">
        <v>16</v>
      </c>
      <c r="C14" s="4"/>
      <c r="D14" s="4"/>
      <c r="E14" s="4"/>
      <c r="F14" s="4"/>
      <c r="G14" s="3"/>
    </row>
    <row r="15" spans="2:7" x14ac:dyDescent="0.25">
      <c r="B15" s="3"/>
      <c r="C15" s="4"/>
      <c r="D15" s="4"/>
      <c r="E15" s="4"/>
      <c r="F15" s="4"/>
      <c r="G15" s="3"/>
    </row>
    <row r="16" spans="2:7" x14ac:dyDescent="0.25">
      <c r="B16" s="4"/>
      <c r="C16" s="4"/>
      <c r="D16" s="4"/>
      <c r="E16" s="4"/>
      <c r="F16" s="4"/>
      <c r="G16" s="3"/>
    </row>
    <row r="17" spans="2:7" x14ac:dyDescent="0.25">
      <c r="B17" s="4"/>
      <c r="C17" s="4"/>
      <c r="D17" s="4"/>
      <c r="E17" s="4"/>
      <c r="F17" s="4"/>
      <c r="G17" s="3"/>
    </row>
    <row r="18" spans="2:7" x14ac:dyDescent="0.25">
      <c r="B18" s="4"/>
      <c r="C18" s="4"/>
      <c r="D18" s="4"/>
      <c r="E18" s="4"/>
      <c r="F18" s="4"/>
      <c r="G18" s="3"/>
    </row>
    <row r="19" spans="2:7" x14ac:dyDescent="0.25">
      <c r="B19" s="8" t="s">
        <v>14</v>
      </c>
      <c r="C19" s="3">
        <f>SUM(C12:C18)</f>
        <v>0</v>
      </c>
      <c r="D19" s="3">
        <f>SUM(D12:D18)</f>
        <v>300</v>
      </c>
      <c r="E19" s="3">
        <f>SUM(E12:E18)</f>
        <v>500</v>
      </c>
      <c r="F19" s="3">
        <f>SUM(F12:F18)</f>
        <v>222</v>
      </c>
      <c r="G19" s="3">
        <f>SUM(G12:G18)</f>
        <v>1022</v>
      </c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ht="19.5" customHeight="1" x14ac:dyDescent="0.25">
      <c r="B23" s="11" t="s">
        <v>43</v>
      </c>
      <c r="C23" s="9"/>
      <c r="D23" s="10"/>
      <c r="E23" s="10"/>
      <c r="F23" s="20" t="s">
        <v>44</v>
      </c>
      <c r="G23" s="20"/>
    </row>
  </sheetData>
  <mergeCells count="7">
    <mergeCell ref="F23:G23"/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№2</vt:lpstr>
      <vt:lpstr>график 2024 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2024-03-18T13:02:29Z</dcterms:modified>
</cp:coreProperties>
</file>