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 activeTab="1"/>
  </bookViews>
  <sheets>
    <sheet name="Приложение №1" sheetId="1" r:id="rId1"/>
    <sheet name="Приложение 2" sheetId="3" r:id="rId2"/>
    <sheet name="график 2022 г" sheetId="2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4" i="3" l="1"/>
  <c r="E120" i="3"/>
  <c r="I119" i="3"/>
  <c r="G119" i="3"/>
  <c r="I118" i="3"/>
  <c r="G118" i="3"/>
  <c r="J118" i="3" s="1"/>
  <c r="J117" i="3"/>
  <c r="I117" i="3"/>
  <c r="G117" i="3"/>
  <c r="I116" i="3"/>
  <c r="G116" i="3"/>
  <c r="I115" i="3"/>
  <c r="G115" i="3"/>
  <c r="J115" i="3" s="1"/>
  <c r="E114" i="3"/>
  <c r="I113" i="3"/>
  <c r="G113" i="3"/>
  <c r="I112" i="3"/>
  <c r="G112" i="3"/>
  <c r="I111" i="3"/>
  <c r="G111" i="3"/>
  <c r="I110" i="3"/>
  <c r="G110" i="3"/>
  <c r="I109" i="3"/>
  <c r="G109" i="3"/>
  <c r="J109" i="3" s="1"/>
  <c r="I108" i="3"/>
  <c r="J108" i="3" s="1"/>
  <c r="G108" i="3"/>
  <c r="I107" i="3"/>
  <c r="G107" i="3"/>
  <c r="I106" i="3"/>
  <c r="I114" i="3" s="1"/>
  <c r="G106" i="3"/>
  <c r="E105" i="3"/>
  <c r="I104" i="3"/>
  <c r="G104" i="3"/>
  <c r="I103" i="3"/>
  <c r="G103" i="3"/>
  <c r="I102" i="3"/>
  <c r="G102" i="3"/>
  <c r="I101" i="3"/>
  <c r="G101" i="3"/>
  <c r="I100" i="3"/>
  <c r="G100" i="3"/>
  <c r="I99" i="3"/>
  <c r="G99" i="3"/>
  <c r="I98" i="3"/>
  <c r="G98" i="3"/>
  <c r="I97" i="3"/>
  <c r="G97" i="3"/>
  <c r="I96" i="3"/>
  <c r="G96" i="3"/>
  <c r="E95" i="3"/>
  <c r="I94" i="3"/>
  <c r="J94" i="3" s="1"/>
  <c r="G94" i="3"/>
  <c r="I93" i="3"/>
  <c r="G93" i="3"/>
  <c r="I92" i="3"/>
  <c r="G92" i="3"/>
  <c r="J92" i="3" s="1"/>
  <c r="I91" i="3"/>
  <c r="G91" i="3"/>
  <c r="J91" i="3" s="1"/>
  <c r="I90" i="3"/>
  <c r="G90" i="3"/>
  <c r="J90" i="3" s="1"/>
  <c r="I89" i="3"/>
  <c r="G89" i="3"/>
  <c r="I88" i="3"/>
  <c r="G88" i="3"/>
  <c r="E87" i="3"/>
  <c r="I86" i="3"/>
  <c r="G86" i="3"/>
  <c r="I85" i="3"/>
  <c r="G85" i="3"/>
  <c r="I84" i="3"/>
  <c r="G84" i="3"/>
  <c r="E83" i="3"/>
  <c r="I82" i="3"/>
  <c r="G82" i="3"/>
  <c r="J82" i="3" s="1"/>
  <c r="I81" i="3"/>
  <c r="G81" i="3"/>
  <c r="J81" i="3" s="1"/>
  <c r="I80" i="3"/>
  <c r="G80" i="3"/>
  <c r="J80" i="3" s="1"/>
  <c r="I79" i="3"/>
  <c r="J79" i="3" s="1"/>
  <c r="G79" i="3"/>
  <c r="I78" i="3"/>
  <c r="G78" i="3"/>
  <c r="J78" i="3" s="1"/>
  <c r="E77" i="3"/>
  <c r="I76" i="3"/>
  <c r="G76" i="3"/>
  <c r="J76" i="3" s="1"/>
  <c r="I75" i="3"/>
  <c r="G75" i="3"/>
  <c r="I74" i="3"/>
  <c r="G74" i="3"/>
  <c r="I73" i="3"/>
  <c r="G73" i="3"/>
  <c r="I72" i="3"/>
  <c r="G72" i="3"/>
  <c r="J71" i="3"/>
  <c r="I71" i="3"/>
  <c r="G71" i="3"/>
  <c r="E70" i="3"/>
  <c r="I69" i="3"/>
  <c r="G69" i="3"/>
  <c r="I68" i="3"/>
  <c r="G68" i="3"/>
  <c r="J68" i="3" s="1"/>
  <c r="I67" i="3"/>
  <c r="G67" i="3"/>
  <c r="I66" i="3"/>
  <c r="G66" i="3"/>
  <c r="J66" i="3" s="1"/>
  <c r="I65" i="3"/>
  <c r="G65" i="3"/>
  <c r="I64" i="3"/>
  <c r="G64" i="3"/>
  <c r="J64" i="3" s="1"/>
  <c r="E63" i="3"/>
  <c r="I62" i="3"/>
  <c r="G62" i="3"/>
  <c r="J62" i="3" s="1"/>
  <c r="I61" i="3"/>
  <c r="G61" i="3"/>
  <c r="I60" i="3"/>
  <c r="G60" i="3"/>
  <c r="I59" i="3"/>
  <c r="G59" i="3"/>
  <c r="J59" i="3" s="1"/>
  <c r="I58" i="3"/>
  <c r="G58" i="3"/>
  <c r="I57" i="3"/>
  <c r="G57" i="3"/>
  <c r="J57" i="3" s="1"/>
  <c r="I56" i="3"/>
  <c r="J56" i="3" s="1"/>
  <c r="G56" i="3"/>
  <c r="I55" i="3"/>
  <c r="G55" i="3"/>
  <c r="J55" i="3" s="1"/>
  <c r="I54" i="3"/>
  <c r="I63" i="3" s="1"/>
  <c r="G54" i="3"/>
  <c r="E53" i="3"/>
  <c r="I52" i="3"/>
  <c r="G52" i="3"/>
  <c r="I51" i="3"/>
  <c r="G51" i="3"/>
  <c r="I50" i="3"/>
  <c r="G50" i="3"/>
  <c r="I49" i="3"/>
  <c r="G49" i="3"/>
  <c r="J49" i="3" s="1"/>
  <c r="I48" i="3"/>
  <c r="G48" i="3"/>
  <c r="I47" i="3"/>
  <c r="G47" i="3"/>
  <c r="I46" i="3"/>
  <c r="G46" i="3"/>
  <c r="E45" i="3"/>
  <c r="I44" i="3"/>
  <c r="G44" i="3"/>
  <c r="I43" i="3"/>
  <c r="G43" i="3"/>
  <c r="J43" i="3" s="1"/>
  <c r="I42" i="3"/>
  <c r="G42" i="3"/>
  <c r="I41" i="3"/>
  <c r="G41" i="3"/>
  <c r="J41" i="3" s="1"/>
  <c r="E40" i="3"/>
  <c r="I39" i="3"/>
  <c r="G39" i="3"/>
  <c r="I38" i="3"/>
  <c r="G38" i="3"/>
  <c r="I37" i="3"/>
  <c r="G37" i="3"/>
  <c r="I36" i="3"/>
  <c r="G36" i="3"/>
  <c r="J36" i="3" s="1"/>
  <c r="I35" i="3"/>
  <c r="G35" i="3"/>
  <c r="I34" i="3"/>
  <c r="G34" i="3"/>
  <c r="J34" i="3" s="1"/>
  <c r="I33" i="3"/>
  <c r="G33" i="3"/>
  <c r="I32" i="3"/>
  <c r="G32" i="3"/>
  <c r="J32" i="3" s="1"/>
  <c r="I31" i="3"/>
  <c r="G31" i="3"/>
  <c r="I30" i="3"/>
  <c r="G30" i="3"/>
  <c r="J30" i="3" s="1"/>
  <c r="I29" i="3"/>
  <c r="G29" i="3"/>
  <c r="E28" i="3"/>
  <c r="I27" i="3"/>
  <c r="G27" i="3"/>
  <c r="I26" i="3"/>
  <c r="G26" i="3"/>
  <c r="I25" i="3"/>
  <c r="J25" i="3" s="1"/>
  <c r="G25" i="3"/>
  <c r="I24" i="3"/>
  <c r="G24" i="3"/>
  <c r="I23" i="3"/>
  <c r="G23" i="3"/>
  <c r="J23" i="3" s="1"/>
  <c r="I22" i="3"/>
  <c r="G22" i="3"/>
  <c r="J22" i="3" s="1"/>
  <c r="I21" i="3"/>
  <c r="G21" i="3"/>
  <c r="J21" i="3" s="1"/>
  <c r="I20" i="3"/>
  <c r="G20" i="3"/>
  <c r="I19" i="3"/>
  <c r="G19" i="3"/>
  <c r="E18" i="3"/>
  <c r="I17" i="3"/>
  <c r="G17" i="3"/>
  <c r="J17" i="3" s="1"/>
  <c r="I16" i="3"/>
  <c r="J16" i="3" s="1"/>
  <c r="G16" i="3"/>
  <c r="I15" i="3"/>
  <c r="G15" i="3"/>
  <c r="I14" i="3"/>
  <c r="G14" i="3"/>
  <c r="I13" i="3"/>
  <c r="G13" i="3"/>
  <c r="J13" i="3" s="1"/>
  <c r="J12" i="3"/>
  <c r="I12" i="3"/>
  <c r="G12" i="3"/>
  <c r="I11" i="3"/>
  <c r="G11" i="3"/>
  <c r="I10" i="3"/>
  <c r="G10" i="3"/>
  <c r="J10" i="3" s="1"/>
  <c r="I9" i="3"/>
  <c r="G9" i="3"/>
  <c r="J9" i="3" s="1"/>
  <c r="I8" i="3"/>
  <c r="G8" i="3"/>
  <c r="J8" i="3" s="1"/>
  <c r="I7" i="3"/>
  <c r="G7" i="3"/>
  <c r="I6" i="3"/>
  <c r="G6" i="3"/>
  <c r="J6" i="3" s="1"/>
  <c r="I5" i="3"/>
  <c r="G5" i="3"/>
  <c r="I4" i="3"/>
  <c r="G4" i="3"/>
  <c r="J4" i="3" s="1"/>
  <c r="J102" i="3" l="1"/>
  <c r="J89" i="3"/>
  <c r="J85" i="3"/>
  <c r="J75" i="3"/>
  <c r="G77" i="3"/>
  <c r="J69" i="3"/>
  <c r="J61" i="3"/>
  <c r="J48" i="3"/>
  <c r="J52" i="3"/>
  <c r="J38" i="3"/>
  <c r="J33" i="3"/>
  <c r="J20" i="3"/>
  <c r="J110" i="3"/>
  <c r="J112" i="3"/>
  <c r="J97" i="3"/>
  <c r="J99" i="3"/>
  <c r="J101" i="3"/>
  <c r="J103" i="3"/>
  <c r="J104" i="3"/>
  <c r="J58" i="3"/>
  <c r="J35" i="3"/>
  <c r="J39" i="3"/>
  <c r="J26" i="3"/>
  <c r="I18" i="3"/>
  <c r="J7" i="3"/>
  <c r="J15" i="3"/>
  <c r="I28" i="3"/>
  <c r="G53" i="3"/>
  <c r="J51" i="3"/>
  <c r="I77" i="3"/>
  <c r="J74" i="3"/>
  <c r="I83" i="3"/>
  <c r="I87" i="3"/>
  <c r="G87" i="3"/>
  <c r="G105" i="3"/>
  <c r="G18" i="3"/>
  <c r="J14" i="3"/>
  <c r="J27" i="3"/>
  <c r="I40" i="3"/>
  <c r="J31" i="3"/>
  <c r="J42" i="3"/>
  <c r="J44" i="3"/>
  <c r="I53" i="3"/>
  <c r="J50" i="3"/>
  <c r="J54" i="3"/>
  <c r="J65" i="3"/>
  <c r="J67" i="3"/>
  <c r="J73" i="3"/>
  <c r="I105" i="3"/>
  <c r="J98" i="3"/>
  <c r="J100" i="3"/>
  <c r="J106" i="3"/>
  <c r="J111" i="3"/>
  <c r="J113" i="3"/>
  <c r="I120" i="3"/>
  <c r="J119" i="3"/>
  <c r="J24" i="3"/>
  <c r="J37" i="3"/>
  <c r="I45" i="3"/>
  <c r="J47" i="3"/>
  <c r="J60" i="3"/>
  <c r="J83" i="3"/>
  <c r="G95" i="3"/>
  <c r="J93" i="3"/>
  <c r="J116" i="3"/>
  <c r="E121" i="3"/>
  <c r="J11" i="3"/>
  <c r="G28" i="3"/>
  <c r="I95" i="3"/>
  <c r="J107" i="3"/>
  <c r="J45" i="3"/>
  <c r="J29" i="3"/>
  <c r="G40" i="3"/>
  <c r="G45" i="3"/>
  <c r="G63" i="3"/>
  <c r="J19" i="3"/>
  <c r="J5" i="3"/>
  <c r="G70" i="3"/>
  <c r="J72" i="3"/>
  <c r="J86" i="3"/>
  <c r="J96" i="3"/>
  <c r="I70" i="3"/>
  <c r="G83" i="3"/>
  <c r="G120" i="3"/>
  <c r="J84" i="3"/>
  <c r="J87" i="3" s="1"/>
  <c r="G114" i="3"/>
  <c r="J46" i="3"/>
  <c r="J88" i="3"/>
  <c r="I116" i="1"/>
  <c r="I117" i="1"/>
  <c r="I118" i="1"/>
  <c r="I119" i="1"/>
  <c r="I115" i="1"/>
  <c r="I107" i="1"/>
  <c r="I108" i="1"/>
  <c r="I109" i="1"/>
  <c r="I110" i="1"/>
  <c r="I111" i="1"/>
  <c r="I112" i="1"/>
  <c r="I113" i="1"/>
  <c r="I106" i="1"/>
  <c r="I97" i="1"/>
  <c r="I98" i="1"/>
  <c r="I99" i="1"/>
  <c r="I100" i="1"/>
  <c r="I101" i="1"/>
  <c r="I102" i="1"/>
  <c r="I103" i="1"/>
  <c r="I104" i="1"/>
  <c r="I96" i="1"/>
  <c r="I89" i="1"/>
  <c r="J89" i="1"/>
  <c r="I90" i="1"/>
  <c r="I91" i="1"/>
  <c r="J91" i="1"/>
  <c r="I92" i="1"/>
  <c r="I93" i="1"/>
  <c r="J93" i="1"/>
  <c r="I94" i="1"/>
  <c r="J94" i="1" s="1"/>
  <c r="I88" i="1"/>
  <c r="G89" i="1"/>
  <c r="G90" i="1"/>
  <c r="G91" i="1"/>
  <c r="G92" i="1"/>
  <c r="G93" i="1"/>
  <c r="G94" i="1"/>
  <c r="I85" i="1"/>
  <c r="I86" i="1"/>
  <c r="I84" i="1"/>
  <c r="I79" i="1"/>
  <c r="J79" i="1"/>
  <c r="I80" i="1"/>
  <c r="I81" i="1"/>
  <c r="I82" i="1"/>
  <c r="J82" i="1" s="1"/>
  <c r="I78" i="1"/>
  <c r="G79" i="1"/>
  <c r="G80" i="1"/>
  <c r="G81" i="1"/>
  <c r="J81" i="1" s="1"/>
  <c r="G82" i="1"/>
  <c r="I72" i="1"/>
  <c r="I73" i="1"/>
  <c r="I74" i="1"/>
  <c r="J74" i="1"/>
  <c r="I75" i="1"/>
  <c r="J75" i="1" s="1"/>
  <c r="I76" i="1"/>
  <c r="I71" i="1"/>
  <c r="G72" i="1"/>
  <c r="J72" i="1" s="1"/>
  <c r="G73" i="1"/>
  <c r="G74" i="1"/>
  <c r="G75" i="1"/>
  <c r="G76" i="1"/>
  <c r="J76" i="1" s="1"/>
  <c r="I65" i="1"/>
  <c r="I66" i="1"/>
  <c r="I67" i="1"/>
  <c r="J67" i="1"/>
  <c r="I68" i="1"/>
  <c r="I69" i="1"/>
  <c r="J69" i="1"/>
  <c r="I64" i="1"/>
  <c r="G65" i="1"/>
  <c r="J65" i="1" s="1"/>
  <c r="G66" i="1"/>
  <c r="G67" i="1"/>
  <c r="G68" i="1"/>
  <c r="G69" i="1"/>
  <c r="I55" i="1"/>
  <c r="I56" i="1"/>
  <c r="I57" i="1"/>
  <c r="J57" i="1"/>
  <c r="I58" i="1"/>
  <c r="J58" i="1" s="1"/>
  <c r="I59" i="1"/>
  <c r="I60" i="1"/>
  <c r="I61" i="1"/>
  <c r="J61" i="1"/>
  <c r="I62" i="1"/>
  <c r="I54" i="1"/>
  <c r="G55" i="1"/>
  <c r="J55" i="1" s="1"/>
  <c r="G56" i="1"/>
  <c r="G57" i="1"/>
  <c r="G58" i="1"/>
  <c r="G59" i="1"/>
  <c r="J59" i="1" s="1"/>
  <c r="G60" i="1"/>
  <c r="G61" i="1"/>
  <c r="G62" i="1"/>
  <c r="I47" i="1"/>
  <c r="J47" i="1"/>
  <c r="I48" i="1"/>
  <c r="I49" i="1"/>
  <c r="I50" i="1"/>
  <c r="I51" i="1"/>
  <c r="J51" i="1"/>
  <c r="I52" i="1"/>
  <c r="J52" i="1" s="1"/>
  <c r="I46" i="1"/>
  <c r="G47" i="1"/>
  <c r="G48" i="1"/>
  <c r="G49" i="1"/>
  <c r="J49" i="1" s="1"/>
  <c r="G50" i="1"/>
  <c r="G51" i="1"/>
  <c r="G52" i="1"/>
  <c r="I42" i="1"/>
  <c r="I43" i="1"/>
  <c r="I44" i="1"/>
  <c r="I41" i="1"/>
  <c r="G42" i="1"/>
  <c r="J42" i="1" s="1"/>
  <c r="G43" i="1"/>
  <c r="G44" i="1"/>
  <c r="J44" i="1" s="1"/>
  <c r="I30" i="1"/>
  <c r="I31" i="1"/>
  <c r="I32" i="1"/>
  <c r="J32" i="1"/>
  <c r="I33" i="1"/>
  <c r="I34" i="1"/>
  <c r="I35" i="1"/>
  <c r="I36" i="1"/>
  <c r="J36" i="1"/>
  <c r="I37" i="1"/>
  <c r="J37" i="1" s="1"/>
  <c r="I38" i="1"/>
  <c r="I39" i="1"/>
  <c r="G30" i="1"/>
  <c r="J30" i="1" s="1"/>
  <c r="G31" i="1"/>
  <c r="G32" i="1"/>
  <c r="G33" i="1"/>
  <c r="G34" i="1"/>
  <c r="J34" i="1" s="1"/>
  <c r="G35" i="1"/>
  <c r="G36" i="1"/>
  <c r="G37" i="1"/>
  <c r="G38" i="1"/>
  <c r="J38" i="1" s="1"/>
  <c r="G39" i="1"/>
  <c r="I29" i="1"/>
  <c r="J22" i="1"/>
  <c r="J26" i="1"/>
  <c r="I20" i="1"/>
  <c r="I21" i="1"/>
  <c r="J21" i="1" s="1"/>
  <c r="I22" i="1"/>
  <c r="I23" i="1"/>
  <c r="I24" i="1"/>
  <c r="I25" i="1"/>
  <c r="J25" i="1" s="1"/>
  <c r="I26" i="1"/>
  <c r="I27" i="1"/>
  <c r="I19" i="1"/>
  <c r="G20" i="1"/>
  <c r="J20" i="1" s="1"/>
  <c r="G21" i="1"/>
  <c r="G22" i="1"/>
  <c r="G23" i="1"/>
  <c r="J23" i="1" s="1"/>
  <c r="G24" i="1"/>
  <c r="J24" i="1" s="1"/>
  <c r="G25" i="1"/>
  <c r="G26" i="1"/>
  <c r="G27" i="1"/>
  <c r="J27" i="1" s="1"/>
  <c r="G19" i="1"/>
  <c r="J19" i="1" s="1"/>
  <c r="J8" i="1"/>
  <c r="J12" i="1"/>
  <c r="J1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G5" i="1"/>
  <c r="J5" i="1" s="1"/>
  <c r="G6" i="1"/>
  <c r="J6" i="1" s="1"/>
  <c r="G7" i="1"/>
  <c r="J7" i="1" s="1"/>
  <c r="G8" i="1"/>
  <c r="G9" i="1"/>
  <c r="J9" i="1" s="1"/>
  <c r="G10" i="1"/>
  <c r="J10" i="1" s="1"/>
  <c r="G11" i="1"/>
  <c r="J11" i="1" s="1"/>
  <c r="G12" i="1"/>
  <c r="G13" i="1"/>
  <c r="J13" i="1" s="1"/>
  <c r="G14" i="1"/>
  <c r="J14" i="1" s="1"/>
  <c r="G15" i="1"/>
  <c r="J15" i="1" s="1"/>
  <c r="G16" i="1"/>
  <c r="G17" i="1"/>
  <c r="J17" i="1" s="1"/>
  <c r="G4" i="1"/>
  <c r="J4" i="1" s="1"/>
  <c r="J105" i="3" l="1"/>
  <c r="J70" i="3"/>
  <c r="J28" i="3"/>
  <c r="J120" i="3"/>
  <c r="J114" i="3"/>
  <c r="I121" i="3"/>
  <c r="J18" i="3"/>
  <c r="J124" i="3"/>
  <c r="K124" i="3" s="1"/>
  <c r="J53" i="3"/>
  <c r="J77" i="3"/>
  <c r="J63" i="3"/>
  <c r="J95" i="3"/>
  <c r="J40" i="3"/>
  <c r="G121" i="3"/>
  <c r="J35" i="1"/>
  <c r="J50" i="1"/>
  <c r="J108" i="1"/>
  <c r="J39" i="1"/>
  <c r="J54" i="1"/>
  <c r="J66" i="1"/>
  <c r="J71" i="1"/>
  <c r="G18" i="1"/>
  <c r="J33" i="1"/>
  <c r="J43" i="1"/>
  <c r="J48" i="1"/>
  <c r="J62" i="1"/>
  <c r="J68" i="1"/>
  <c r="J80" i="1"/>
  <c r="J90" i="1"/>
  <c r="J112" i="1"/>
  <c r="J56" i="1"/>
  <c r="J64" i="1"/>
  <c r="J73" i="1"/>
  <c r="J92" i="1"/>
  <c r="J104" i="1"/>
  <c r="J98" i="1"/>
  <c r="J31" i="1"/>
  <c r="J60" i="1"/>
  <c r="J84" i="1"/>
  <c r="E77" i="1"/>
  <c r="E83" i="1"/>
  <c r="E120" i="1"/>
  <c r="G119" i="1"/>
  <c r="J119" i="1" s="1"/>
  <c r="G118" i="1"/>
  <c r="J118" i="1" s="1"/>
  <c r="G117" i="1"/>
  <c r="J117" i="1" s="1"/>
  <c r="G116" i="1"/>
  <c r="J116" i="1" s="1"/>
  <c r="G115" i="1"/>
  <c r="J115" i="1" s="1"/>
  <c r="G107" i="1"/>
  <c r="J107" i="1" s="1"/>
  <c r="G111" i="1"/>
  <c r="J111" i="1" s="1"/>
  <c r="E114" i="1"/>
  <c r="G113" i="1"/>
  <c r="J113" i="1" s="1"/>
  <c r="G112" i="1"/>
  <c r="G110" i="1"/>
  <c r="J110" i="1" s="1"/>
  <c r="G109" i="1"/>
  <c r="J109" i="1" s="1"/>
  <c r="G108" i="1"/>
  <c r="G106" i="1"/>
  <c r="J106" i="1" s="1"/>
  <c r="G103" i="1"/>
  <c r="J103" i="1" s="1"/>
  <c r="G99" i="1"/>
  <c r="J99" i="1" s="1"/>
  <c r="E105" i="1"/>
  <c r="G104" i="1"/>
  <c r="G102" i="1"/>
  <c r="J102" i="1" s="1"/>
  <c r="G101" i="1"/>
  <c r="J101" i="1" s="1"/>
  <c r="G100" i="1"/>
  <c r="J100" i="1" s="1"/>
  <c r="G98" i="1"/>
  <c r="G97" i="1"/>
  <c r="J97" i="1" s="1"/>
  <c r="G96" i="1"/>
  <c r="J96" i="1" s="1"/>
  <c r="E95" i="1"/>
  <c r="G88" i="1"/>
  <c r="J88" i="1" s="1"/>
  <c r="E87" i="1"/>
  <c r="G86" i="1"/>
  <c r="J86" i="1" s="1"/>
  <c r="G85" i="1"/>
  <c r="J85" i="1" s="1"/>
  <c r="G84" i="1"/>
  <c r="G78" i="1"/>
  <c r="J78" i="1" s="1"/>
  <c r="G71" i="1"/>
  <c r="E70" i="1"/>
  <c r="G64" i="1"/>
  <c r="E63" i="1"/>
  <c r="G54" i="1"/>
  <c r="E53" i="1"/>
  <c r="G46" i="1"/>
  <c r="J46" i="1" s="1"/>
  <c r="E45" i="1"/>
  <c r="G41" i="1"/>
  <c r="J41" i="1" s="1"/>
  <c r="E40" i="1"/>
  <c r="G29" i="1"/>
  <c r="J29" i="1" s="1"/>
  <c r="E28" i="1"/>
  <c r="J121" i="3" l="1"/>
  <c r="G83" i="1"/>
  <c r="G120" i="1"/>
  <c r="I120" i="1"/>
  <c r="G114" i="1"/>
  <c r="G105" i="1"/>
  <c r="G95" i="1"/>
  <c r="G70" i="1"/>
  <c r="G87" i="1"/>
  <c r="I87" i="1"/>
  <c r="G77" i="1"/>
  <c r="G63" i="1"/>
  <c r="G53" i="1"/>
  <c r="G45" i="1"/>
  <c r="G40" i="1"/>
  <c r="G28" i="1"/>
  <c r="G12" i="2"/>
  <c r="I70" i="1" l="1"/>
  <c r="I63" i="1"/>
  <c r="J120" i="1"/>
  <c r="I114" i="1"/>
  <c r="J114" i="1"/>
  <c r="I105" i="1"/>
  <c r="J105" i="1"/>
  <c r="I95" i="1"/>
  <c r="J95" i="1"/>
  <c r="J70" i="1"/>
  <c r="I83" i="1"/>
  <c r="J87" i="1"/>
  <c r="J83" i="1"/>
  <c r="I77" i="1"/>
  <c r="J77" i="1"/>
  <c r="J63" i="1"/>
  <c r="I53" i="1"/>
  <c r="J53" i="1"/>
  <c r="I45" i="1"/>
  <c r="J45" i="1"/>
  <c r="J40" i="1"/>
  <c r="I40" i="1"/>
  <c r="J28" i="1"/>
  <c r="I28" i="1"/>
  <c r="I18" i="1" l="1"/>
  <c r="G121" i="1"/>
  <c r="I121" i="1" l="1"/>
  <c r="E18" i="1"/>
  <c r="E121" i="1" s="1"/>
  <c r="J18" i="1" l="1"/>
  <c r="J121" i="1" s="1"/>
  <c r="K121" i="1" s="1"/>
  <c r="F19" i="2"/>
  <c r="E19" i="2"/>
  <c r="D19" i="2"/>
  <c r="C19" i="2"/>
  <c r="G19" i="2" l="1"/>
</calcChain>
</file>

<file path=xl/sharedStrings.xml><?xml version="1.0" encoding="utf-8"?>
<sst xmlns="http://schemas.openxmlformats.org/spreadsheetml/2006/main" count="728" uniqueCount="69">
  <si>
    <t>Отдел и подотдел</t>
  </si>
  <si>
    <t>Дървесен вид</t>
  </si>
  <si>
    <t>Сортимент</t>
  </si>
  <si>
    <t>Мярка</t>
  </si>
  <si>
    <t>Прогнозно количество дървесина пл.куб.м.</t>
  </si>
  <si>
    <t>гбр</t>
  </si>
  <si>
    <t>цр</t>
  </si>
  <si>
    <t>ОБЩО</t>
  </si>
  <si>
    <t>Обща цена. лв.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</si>
  <si>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</si>
  <si>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</si>
  <si>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</si>
  <si>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t>ТП ДГС, ДЛС</t>
  </si>
  <si>
    <t>І</t>
  </si>
  <si>
    <t>ІІ</t>
  </si>
  <si>
    <t>ІІІ</t>
  </si>
  <si>
    <t>ІV</t>
  </si>
  <si>
    <t>ВСИЧКО:</t>
  </si>
  <si>
    <t>ПРОДАВАЧ:</t>
  </si>
  <si>
    <t>КУПУВАЧ:</t>
  </si>
  <si>
    <t>Х</t>
  </si>
  <si>
    <t>ак</t>
  </si>
  <si>
    <t>м3</t>
  </si>
  <si>
    <t>Дърва за огрев</t>
  </si>
  <si>
    <t>кл</t>
  </si>
  <si>
    <t>Технологична дървесина от Средна</t>
  </si>
  <si>
    <t>Технологична дървесина от Дребна</t>
  </si>
  <si>
    <t>ОБЩО - ТП ДГС / ТП ДЛС "Черни лом" гр. Попово</t>
  </si>
  <si>
    <t>Трупи за бичене 18-29см.</t>
  </si>
  <si>
    <t>здб</t>
  </si>
  <si>
    <t>мждр</t>
  </si>
  <si>
    <t>кгбр</t>
  </si>
  <si>
    <t>чдб</t>
  </si>
  <si>
    <t>срлп</t>
  </si>
  <si>
    <r>
      <t>тримесечие - 20</t>
    </r>
    <r>
      <rPr>
        <b/>
        <sz val="11"/>
        <color rgb="FFFF0000"/>
        <rFont val="Times New Roman"/>
        <family val="1"/>
        <charset val="204"/>
      </rPr>
      <t>22</t>
    </r>
    <r>
      <rPr>
        <b/>
        <sz val="11"/>
        <color theme="1"/>
        <rFont val="Times New Roman"/>
        <family val="1"/>
        <charset val="204"/>
      </rPr>
      <t xml:space="preserve"> г., пл.куб.м.</t>
    </r>
  </si>
  <si>
    <t>114 п</t>
  </si>
  <si>
    <t>Единична цена  за добив лв./м3 без ДДС</t>
  </si>
  <si>
    <t>едрлп</t>
  </si>
  <si>
    <t>Обща цена. лв.  за подвоз без ДДС</t>
  </si>
  <si>
    <t>127  о</t>
  </si>
  <si>
    <t>135 в</t>
  </si>
  <si>
    <t>Трупи за бичене 30-49см.</t>
  </si>
  <si>
    <t>35 н</t>
  </si>
  <si>
    <t>чб</t>
  </si>
  <si>
    <t>Технологична дървесина отДребна</t>
  </si>
  <si>
    <t>Технологична дървесина от Дърва</t>
  </si>
  <si>
    <t>35 з</t>
  </si>
  <si>
    <t>бб</t>
  </si>
  <si>
    <t>35 и</t>
  </si>
  <si>
    <t>здгл</t>
  </si>
  <si>
    <t>22 д</t>
  </si>
  <si>
    <t>Технологична дървесина от  Дребна</t>
  </si>
  <si>
    <t>35 к</t>
  </si>
  <si>
    <t>107 а</t>
  </si>
  <si>
    <t>107 д</t>
  </si>
  <si>
    <t>280 д</t>
  </si>
  <si>
    <t>21 а</t>
  </si>
  <si>
    <t>пляс</t>
  </si>
  <si>
    <t>83 о</t>
  </si>
  <si>
    <t>83 р</t>
  </si>
  <si>
    <t>Обща цена за добив в  лв. без ДДС</t>
  </si>
  <si>
    <t>Единична цена за подвоз в лв/м3 цена. лв. без ДДС</t>
  </si>
  <si>
    <t>Технологична дървесина от  Дърва</t>
  </si>
  <si>
    <t>Гаранция за участие, лв</t>
  </si>
  <si>
    <t>ПРИЛОЖЕНИЕ № 1</t>
  </si>
  <si>
    <t>ЗА ОБЕКТ №2202</t>
  </si>
  <si>
    <t>ПРИЛОЖЕНИЕ № 2</t>
  </si>
  <si>
    <t>ТП ДЛС "Черни Лом" гр. Попово</t>
  </si>
  <si>
    <t>ОБЩО/ ТП ДЛС "Черни Лом" гр. Попово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</si>
</sst>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1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4" fillId="0" borderId="1" xfId="0" applyFont="1" applyBorder="1" applyAlignment="1">
      <alignment horizontal="right"/>
    </xf>
    <xf numFmtId="0" fontId="14" fillId="3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wrapText="1"/>
    </xf>
    <xf numFmtId="2" fontId="14" fillId="0" borderId="1" xfId="0" applyNumberFormat="1" applyFont="1" applyBorder="1" applyAlignment="1">
      <alignment horizontal="right" vertical="center"/>
    </xf>
    <xf numFmtId="2" fontId="14" fillId="3" borderId="1" xfId="0" applyNumberFormat="1" applyFont="1" applyFill="1" applyBorder="1" applyAlignment="1">
      <alignment horizontal="right" wrapText="1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center" wrapText="1"/>
    </xf>
    <xf numFmtId="1" fontId="13" fillId="5" borderId="1" xfId="0" applyNumberFormat="1" applyFont="1" applyFill="1" applyBorder="1" applyAlignment="1">
      <alignment horizontal="right" wrapText="1"/>
    </xf>
    <xf numFmtId="2" fontId="13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15" fillId="3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view="pageBreakPreview" topLeftCell="A112" zoomScale="118" zoomScaleNormal="100" zoomScaleSheetLayoutView="118" workbookViewId="0">
      <selection activeCell="A121" sqref="A121:C121"/>
    </sheetView>
  </sheetViews>
  <sheetFormatPr defaultRowHeight="14.25" x14ac:dyDescent="0.2"/>
  <cols>
    <col min="1" max="1" width="9.140625" style="36"/>
    <col min="2" max="2" width="11.140625" style="13" customWidth="1"/>
    <col min="3" max="3" width="27" style="37" customWidth="1"/>
    <col min="4" max="4" width="9.140625" style="38"/>
    <col min="5" max="5" width="10.85546875" style="13" customWidth="1"/>
    <col min="6" max="6" width="9.140625" style="13" customWidth="1"/>
    <col min="7" max="10" width="12.85546875" style="13" customWidth="1"/>
    <col min="11" max="11" width="11.7109375" style="13" customWidth="1"/>
    <col min="12" max="16384" width="9.140625" style="13"/>
  </cols>
  <sheetData>
    <row r="1" spans="1:11" x14ac:dyDescent="0.2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8" customFormat="1" ht="110.25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36</v>
      </c>
      <c r="G3" s="17" t="s">
        <v>60</v>
      </c>
      <c r="H3" s="17" t="s">
        <v>61</v>
      </c>
      <c r="I3" s="17" t="s">
        <v>38</v>
      </c>
      <c r="J3" s="17" t="s">
        <v>8</v>
      </c>
      <c r="K3" s="41" t="s">
        <v>63</v>
      </c>
    </row>
    <row r="4" spans="1:11" s="24" customFormat="1" x14ac:dyDescent="0.2">
      <c r="A4" s="46" t="s">
        <v>35</v>
      </c>
      <c r="B4" s="19" t="s">
        <v>29</v>
      </c>
      <c r="C4" s="20" t="s">
        <v>28</v>
      </c>
      <c r="D4" s="21" t="s">
        <v>22</v>
      </c>
      <c r="E4" s="20">
        <v>8</v>
      </c>
      <c r="F4" s="22">
        <v>27</v>
      </c>
      <c r="G4" s="23">
        <f>+E4*F4</f>
        <v>216</v>
      </c>
      <c r="H4" s="23"/>
      <c r="I4" s="23">
        <f>+E4*H4</f>
        <v>0</v>
      </c>
      <c r="J4" s="23">
        <f>+G4+I4</f>
        <v>216</v>
      </c>
      <c r="K4" s="49"/>
    </row>
    <row r="5" spans="1:11" s="24" customFormat="1" x14ac:dyDescent="0.2">
      <c r="A5" s="46"/>
      <c r="B5" s="19" t="s">
        <v>37</v>
      </c>
      <c r="C5" s="20" t="s">
        <v>28</v>
      </c>
      <c r="D5" s="21" t="s">
        <v>22</v>
      </c>
      <c r="E5" s="20">
        <v>25</v>
      </c>
      <c r="F5" s="22">
        <v>27</v>
      </c>
      <c r="G5" s="23">
        <f t="shared" ref="G5:G17" si="0">+E5*F5</f>
        <v>675</v>
      </c>
      <c r="H5" s="23"/>
      <c r="I5" s="23">
        <f t="shared" ref="I5:I17" si="1">+E5*H5</f>
        <v>0</v>
      </c>
      <c r="J5" s="23">
        <f t="shared" ref="J5:J17" si="2">+G5+I5</f>
        <v>675</v>
      </c>
      <c r="K5" s="49"/>
    </row>
    <row r="6" spans="1:11" s="24" customFormat="1" x14ac:dyDescent="0.2">
      <c r="A6" s="46"/>
      <c r="B6" s="19" t="s">
        <v>5</v>
      </c>
      <c r="C6" s="20" t="s">
        <v>28</v>
      </c>
      <c r="D6" s="21" t="s">
        <v>22</v>
      </c>
      <c r="E6" s="20">
        <v>4</v>
      </c>
      <c r="F6" s="22">
        <v>27</v>
      </c>
      <c r="G6" s="23">
        <f t="shared" si="0"/>
        <v>108</v>
      </c>
      <c r="H6" s="23"/>
      <c r="I6" s="23">
        <f t="shared" si="1"/>
        <v>0</v>
      </c>
      <c r="J6" s="23">
        <f t="shared" si="2"/>
        <v>108</v>
      </c>
      <c r="K6" s="49"/>
    </row>
    <row r="7" spans="1:11" s="24" customFormat="1" ht="28.5" x14ac:dyDescent="0.2">
      <c r="A7" s="46"/>
      <c r="B7" s="19" t="s">
        <v>29</v>
      </c>
      <c r="C7" s="20" t="s">
        <v>25</v>
      </c>
      <c r="D7" s="21" t="s">
        <v>22</v>
      </c>
      <c r="E7" s="20">
        <v>21</v>
      </c>
      <c r="F7" s="22">
        <v>27</v>
      </c>
      <c r="G7" s="23">
        <f t="shared" si="0"/>
        <v>567</v>
      </c>
      <c r="H7" s="23"/>
      <c r="I7" s="23">
        <f t="shared" si="1"/>
        <v>0</v>
      </c>
      <c r="J7" s="23">
        <f t="shared" si="2"/>
        <v>567</v>
      </c>
      <c r="K7" s="49"/>
    </row>
    <row r="8" spans="1:11" s="24" customFormat="1" ht="28.5" x14ac:dyDescent="0.2">
      <c r="A8" s="46"/>
      <c r="B8" s="19" t="s">
        <v>6</v>
      </c>
      <c r="C8" s="20" t="s">
        <v>25</v>
      </c>
      <c r="D8" s="21" t="s">
        <v>22</v>
      </c>
      <c r="E8" s="20">
        <v>2</v>
      </c>
      <c r="F8" s="22">
        <v>27</v>
      </c>
      <c r="G8" s="23">
        <f t="shared" si="0"/>
        <v>54</v>
      </c>
      <c r="H8" s="23"/>
      <c r="I8" s="23">
        <f t="shared" si="1"/>
        <v>0</v>
      </c>
      <c r="J8" s="23">
        <f t="shared" si="2"/>
        <v>54</v>
      </c>
      <c r="K8" s="49"/>
    </row>
    <row r="9" spans="1:11" s="24" customFormat="1" ht="28.5" x14ac:dyDescent="0.2">
      <c r="A9" s="46"/>
      <c r="B9" s="19" t="s">
        <v>5</v>
      </c>
      <c r="C9" s="20" t="s">
        <v>25</v>
      </c>
      <c r="D9" s="21" t="s">
        <v>22</v>
      </c>
      <c r="E9" s="20">
        <v>1</v>
      </c>
      <c r="F9" s="22">
        <v>27</v>
      </c>
      <c r="G9" s="23">
        <f t="shared" si="0"/>
        <v>27</v>
      </c>
      <c r="H9" s="23"/>
      <c r="I9" s="23">
        <f t="shared" si="1"/>
        <v>0</v>
      </c>
      <c r="J9" s="23">
        <f t="shared" si="2"/>
        <v>27</v>
      </c>
      <c r="K9" s="49"/>
    </row>
    <row r="10" spans="1:11" s="24" customFormat="1" ht="28.5" x14ac:dyDescent="0.2">
      <c r="A10" s="46"/>
      <c r="B10" s="19" t="s">
        <v>37</v>
      </c>
      <c r="C10" s="20" t="s">
        <v>25</v>
      </c>
      <c r="D10" s="21" t="s">
        <v>22</v>
      </c>
      <c r="E10" s="40">
        <v>41</v>
      </c>
      <c r="F10" s="22">
        <v>27</v>
      </c>
      <c r="G10" s="23">
        <f t="shared" si="0"/>
        <v>1107</v>
      </c>
      <c r="H10" s="23">
        <v>26</v>
      </c>
      <c r="I10" s="23">
        <f t="shared" si="1"/>
        <v>1066</v>
      </c>
      <c r="J10" s="23">
        <f t="shared" si="2"/>
        <v>2173</v>
      </c>
      <c r="K10" s="49"/>
    </row>
    <row r="11" spans="1:11" s="24" customFormat="1" x14ac:dyDescent="0.2">
      <c r="A11" s="46"/>
      <c r="B11" s="19" t="s">
        <v>29</v>
      </c>
      <c r="C11" s="20" t="s">
        <v>23</v>
      </c>
      <c r="D11" s="21" t="s">
        <v>22</v>
      </c>
      <c r="E11" s="20">
        <v>98</v>
      </c>
      <c r="F11" s="22">
        <v>27</v>
      </c>
      <c r="G11" s="23">
        <f t="shared" si="0"/>
        <v>2646</v>
      </c>
      <c r="H11" s="23"/>
      <c r="I11" s="23">
        <f t="shared" si="1"/>
        <v>0</v>
      </c>
      <c r="J11" s="23">
        <f t="shared" si="2"/>
        <v>2646</v>
      </c>
      <c r="K11" s="49"/>
    </row>
    <row r="12" spans="1:11" s="24" customFormat="1" x14ac:dyDescent="0.2">
      <c r="A12" s="46"/>
      <c r="B12" s="19" t="s">
        <v>6</v>
      </c>
      <c r="C12" s="20" t="s">
        <v>23</v>
      </c>
      <c r="D12" s="21" t="s">
        <v>22</v>
      </c>
      <c r="E12" s="20">
        <v>47</v>
      </c>
      <c r="F12" s="22">
        <v>27</v>
      </c>
      <c r="G12" s="23">
        <f t="shared" si="0"/>
        <v>1269</v>
      </c>
      <c r="H12" s="23"/>
      <c r="I12" s="23">
        <f t="shared" si="1"/>
        <v>0</v>
      </c>
      <c r="J12" s="23">
        <f t="shared" si="2"/>
        <v>1269</v>
      </c>
      <c r="K12" s="49"/>
    </row>
    <row r="13" spans="1:11" s="24" customFormat="1" ht="28.5" x14ac:dyDescent="0.2">
      <c r="A13" s="46"/>
      <c r="B13" s="19" t="s">
        <v>37</v>
      </c>
      <c r="C13" s="20" t="s">
        <v>62</v>
      </c>
      <c r="D13" s="21" t="s">
        <v>22</v>
      </c>
      <c r="E13" s="40">
        <v>184</v>
      </c>
      <c r="F13" s="22">
        <v>27</v>
      </c>
      <c r="G13" s="23">
        <f t="shared" si="0"/>
        <v>4968</v>
      </c>
      <c r="H13" s="23">
        <v>26</v>
      </c>
      <c r="I13" s="23">
        <f t="shared" si="1"/>
        <v>4784</v>
      </c>
      <c r="J13" s="23">
        <f t="shared" si="2"/>
        <v>9752</v>
      </c>
      <c r="K13" s="49"/>
    </row>
    <row r="14" spans="1:11" s="24" customFormat="1" x14ac:dyDescent="0.2">
      <c r="A14" s="46"/>
      <c r="B14" s="19" t="s">
        <v>5</v>
      </c>
      <c r="C14" s="20" t="s">
        <v>23</v>
      </c>
      <c r="D14" s="21" t="s">
        <v>22</v>
      </c>
      <c r="E14" s="20">
        <v>9</v>
      </c>
      <c r="F14" s="22">
        <v>27</v>
      </c>
      <c r="G14" s="23">
        <f t="shared" si="0"/>
        <v>243</v>
      </c>
      <c r="H14" s="23"/>
      <c r="I14" s="23">
        <f t="shared" si="1"/>
        <v>0</v>
      </c>
      <c r="J14" s="23">
        <f t="shared" si="2"/>
        <v>243</v>
      </c>
      <c r="K14" s="49"/>
    </row>
    <row r="15" spans="1:11" s="24" customFormat="1" x14ac:dyDescent="0.2">
      <c r="A15" s="46"/>
      <c r="B15" s="19" t="s">
        <v>30</v>
      </c>
      <c r="C15" s="20" t="s">
        <v>23</v>
      </c>
      <c r="D15" s="21" t="s">
        <v>22</v>
      </c>
      <c r="E15" s="20">
        <v>25</v>
      </c>
      <c r="F15" s="22">
        <v>27</v>
      </c>
      <c r="G15" s="23">
        <f t="shared" si="0"/>
        <v>675</v>
      </c>
      <c r="H15" s="23"/>
      <c r="I15" s="23">
        <f t="shared" si="1"/>
        <v>0</v>
      </c>
      <c r="J15" s="23">
        <f t="shared" si="2"/>
        <v>675</v>
      </c>
      <c r="K15" s="49"/>
    </row>
    <row r="16" spans="1:11" s="24" customFormat="1" x14ac:dyDescent="0.2">
      <c r="A16" s="46"/>
      <c r="B16" s="19" t="s">
        <v>31</v>
      </c>
      <c r="C16" s="20" t="s">
        <v>23</v>
      </c>
      <c r="D16" s="21" t="s">
        <v>22</v>
      </c>
      <c r="E16" s="20">
        <v>2</v>
      </c>
      <c r="F16" s="22">
        <v>27</v>
      </c>
      <c r="G16" s="23">
        <f t="shared" si="0"/>
        <v>54</v>
      </c>
      <c r="H16" s="23"/>
      <c r="I16" s="23">
        <f t="shared" si="1"/>
        <v>0</v>
      </c>
      <c r="J16" s="23">
        <f t="shared" si="2"/>
        <v>54</v>
      </c>
      <c r="K16" s="49"/>
    </row>
    <row r="17" spans="1:11" s="24" customFormat="1" x14ac:dyDescent="0.2">
      <c r="A17" s="46"/>
      <c r="B17" s="19" t="s">
        <v>24</v>
      </c>
      <c r="C17" s="20" t="s">
        <v>23</v>
      </c>
      <c r="D17" s="21" t="s">
        <v>22</v>
      </c>
      <c r="E17" s="20">
        <v>8</v>
      </c>
      <c r="F17" s="22">
        <v>27</v>
      </c>
      <c r="G17" s="23">
        <f t="shared" si="0"/>
        <v>216</v>
      </c>
      <c r="H17" s="23"/>
      <c r="I17" s="23">
        <f t="shared" si="1"/>
        <v>0</v>
      </c>
      <c r="J17" s="23">
        <f t="shared" si="2"/>
        <v>216</v>
      </c>
      <c r="K17" s="49"/>
    </row>
    <row r="18" spans="1:11" s="24" customFormat="1" ht="23.25" customHeight="1" x14ac:dyDescent="0.2">
      <c r="A18" s="25"/>
      <c r="B18" s="26" t="s">
        <v>7</v>
      </c>
      <c r="C18" s="27"/>
      <c r="D18" s="28"/>
      <c r="E18" s="27">
        <f>SUM(E4:E17)</f>
        <v>475</v>
      </c>
      <c r="F18" s="30" t="s">
        <v>20</v>
      </c>
      <c r="G18" s="31">
        <f>SUM(G4:G17)</f>
        <v>12825</v>
      </c>
      <c r="H18" s="31"/>
      <c r="I18" s="31">
        <f>SUM(I4:I17)</f>
        <v>5850</v>
      </c>
      <c r="J18" s="31">
        <f>SUM(J4:J17)</f>
        <v>18675</v>
      </c>
      <c r="K18" s="49"/>
    </row>
    <row r="19" spans="1:11" s="24" customFormat="1" x14ac:dyDescent="0.2">
      <c r="A19" s="46" t="s">
        <v>39</v>
      </c>
      <c r="B19" s="19" t="s">
        <v>29</v>
      </c>
      <c r="C19" s="20" t="s">
        <v>28</v>
      </c>
      <c r="D19" s="21" t="s">
        <v>22</v>
      </c>
      <c r="E19" s="20">
        <v>7</v>
      </c>
      <c r="F19" s="22">
        <v>27</v>
      </c>
      <c r="G19" s="23">
        <f>+E19*F19</f>
        <v>189</v>
      </c>
      <c r="H19" s="23"/>
      <c r="I19" s="23">
        <f>+E19*H19</f>
        <v>0</v>
      </c>
      <c r="J19" s="23">
        <f>+G19+I19</f>
        <v>189</v>
      </c>
      <c r="K19" s="49"/>
    </row>
    <row r="20" spans="1:11" s="24" customFormat="1" x14ac:dyDescent="0.2">
      <c r="A20" s="46"/>
      <c r="B20" s="19" t="s">
        <v>6</v>
      </c>
      <c r="C20" s="20" t="s">
        <v>28</v>
      </c>
      <c r="D20" s="21" t="s">
        <v>22</v>
      </c>
      <c r="E20" s="20">
        <v>4</v>
      </c>
      <c r="F20" s="22">
        <v>27</v>
      </c>
      <c r="G20" s="23">
        <f t="shared" ref="G20:G27" si="3">+E20*F20</f>
        <v>108</v>
      </c>
      <c r="H20" s="23"/>
      <c r="I20" s="23">
        <f t="shared" ref="I20:I27" si="4">+E20*H20</f>
        <v>0</v>
      </c>
      <c r="J20" s="23">
        <f t="shared" ref="J20:J27" si="5">+G20+I20</f>
        <v>108</v>
      </c>
      <c r="K20" s="49"/>
    </row>
    <row r="21" spans="1:11" s="24" customFormat="1" x14ac:dyDescent="0.2">
      <c r="A21" s="46"/>
      <c r="B21" s="19" t="s">
        <v>33</v>
      </c>
      <c r="C21" s="20" t="s">
        <v>28</v>
      </c>
      <c r="D21" s="21" t="s">
        <v>22</v>
      </c>
      <c r="E21" s="20">
        <v>23</v>
      </c>
      <c r="F21" s="22">
        <v>27</v>
      </c>
      <c r="G21" s="23">
        <f t="shared" si="3"/>
        <v>621</v>
      </c>
      <c r="H21" s="23"/>
      <c r="I21" s="23">
        <f t="shared" si="4"/>
        <v>0</v>
      </c>
      <c r="J21" s="23">
        <f t="shared" si="5"/>
        <v>621</v>
      </c>
      <c r="K21" s="49"/>
    </row>
    <row r="22" spans="1:11" s="24" customFormat="1" ht="28.5" x14ac:dyDescent="0.2">
      <c r="A22" s="46"/>
      <c r="B22" s="19" t="s">
        <v>29</v>
      </c>
      <c r="C22" s="20" t="s">
        <v>25</v>
      </c>
      <c r="D22" s="21" t="s">
        <v>22</v>
      </c>
      <c r="E22" s="20">
        <v>10</v>
      </c>
      <c r="F22" s="22">
        <v>27</v>
      </c>
      <c r="G22" s="23">
        <f t="shared" si="3"/>
        <v>270</v>
      </c>
      <c r="H22" s="23"/>
      <c r="I22" s="23">
        <f t="shared" si="4"/>
        <v>0</v>
      </c>
      <c r="J22" s="23">
        <f t="shared" si="5"/>
        <v>270</v>
      </c>
      <c r="K22" s="49"/>
    </row>
    <row r="23" spans="1:11" s="24" customFormat="1" ht="28.5" x14ac:dyDescent="0.2">
      <c r="A23" s="46"/>
      <c r="B23" s="19" t="s">
        <v>33</v>
      </c>
      <c r="C23" s="20" t="s">
        <v>25</v>
      </c>
      <c r="D23" s="21" t="s">
        <v>22</v>
      </c>
      <c r="E23" s="40">
        <v>17</v>
      </c>
      <c r="F23" s="22">
        <v>27</v>
      </c>
      <c r="G23" s="23">
        <f t="shared" si="3"/>
        <v>459</v>
      </c>
      <c r="H23" s="23">
        <v>26</v>
      </c>
      <c r="I23" s="23">
        <f t="shared" si="4"/>
        <v>442</v>
      </c>
      <c r="J23" s="23">
        <f t="shared" si="5"/>
        <v>901</v>
      </c>
      <c r="K23" s="49"/>
    </row>
    <row r="24" spans="1:11" s="24" customFormat="1" x14ac:dyDescent="0.2">
      <c r="A24" s="46"/>
      <c r="B24" s="19" t="s">
        <v>29</v>
      </c>
      <c r="C24" s="20" t="s">
        <v>23</v>
      </c>
      <c r="D24" s="21" t="s">
        <v>22</v>
      </c>
      <c r="E24" s="20">
        <v>57</v>
      </c>
      <c r="F24" s="22">
        <v>27</v>
      </c>
      <c r="G24" s="23">
        <f t="shared" si="3"/>
        <v>1539</v>
      </c>
      <c r="H24" s="23"/>
      <c r="I24" s="23">
        <f t="shared" si="4"/>
        <v>0</v>
      </c>
      <c r="J24" s="23">
        <f t="shared" si="5"/>
        <v>1539</v>
      </c>
      <c r="K24" s="49"/>
    </row>
    <row r="25" spans="1:11" s="24" customFormat="1" x14ac:dyDescent="0.2">
      <c r="A25" s="46"/>
      <c r="B25" s="19" t="s">
        <v>6</v>
      </c>
      <c r="C25" s="20" t="s">
        <v>23</v>
      </c>
      <c r="D25" s="21" t="s">
        <v>22</v>
      </c>
      <c r="E25" s="20">
        <v>35</v>
      </c>
      <c r="F25" s="22">
        <v>27</v>
      </c>
      <c r="G25" s="23">
        <f t="shared" si="3"/>
        <v>945</v>
      </c>
      <c r="H25" s="23"/>
      <c r="I25" s="23">
        <f t="shared" si="4"/>
        <v>0</v>
      </c>
      <c r="J25" s="23">
        <f t="shared" si="5"/>
        <v>945</v>
      </c>
      <c r="K25" s="49"/>
    </row>
    <row r="26" spans="1:11" s="24" customFormat="1" ht="28.5" x14ac:dyDescent="0.2">
      <c r="A26" s="46"/>
      <c r="B26" s="19" t="s">
        <v>33</v>
      </c>
      <c r="C26" s="20" t="s">
        <v>62</v>
      </c>
      <c r="D26" s="21" t="s">
        <v>22</v>
      </c>
      <c r="E26" s="40">
        <v>132</v>
      </c>
      <c r="F26" s="22">
        <v>27</v>
      </c>
      <c r="G26" s="23">
        <f t="shared" si="3"/>
        <v>3564</v>
      </c>
      <c r="H26" s="23">
        <v>26</v>
      </c>
      <c r="I26" s="23">
        <f t="shared" si="4"/>
        <v>3432</v>
      </c>
      <c r="J26" s="23">
        <f t="shared" si="5"/>
        <v>6996</v>
      </c>
      <c r="K26" s="49"/>
    </row>
    <row r="27" spans="1:11" s="24" customFormat="1" x14ac:dyDescent="0.2">
      <c r="A27" s="46"/>
      <c r="B27" s="19" t="s">
        <v>5</v>
      </c>
      <c r="C27" s="20" t="s">
        <v>23</v>
      </c>
      <c r="D27" s="21" t="s">
        <v>22</v>
      </c>
      <c r="E27" s="20">
        <v>7</v>
      </c>
      <c r="F27" s="22">
        <v>27</v>
      </c>
      <c r="G27" s="23">
        <f t="shared" si="3"/>
        <v>189</v>
      </c>
      <c r="H27" s="23"/>
      <c r="I27" s="23">
        <f t="shared" si="4"/>
        <v>0</v>
      </c>
      <c r="J27" s="23">
        <f t="shared" si="5"/>
        <v>189</v>
      </c>
      <c r="K27" s="49"/>
    </row>
    <row r="28" spans="1:11" s="24" customFormat="1" ht="23.25" customHeight="1" x14ac:dyDescent="0.2">
      <c r="A28" s="25"/>
      <c r="B28" s="26" t="s">
        <v>7</v>
      </c>
      <c r="C28" s="27"/>
      <c r="D28" s="28"/>
      <c r="E28" s="27">
        <f>SUM(E19:E27)</f>
        <v>292</v>
      </c>
      <c r="F28" s="30" t="s">
        <v>20</v>
      </c>
      <c r="G28" s="31">
        <f>SUM(G19:G27)</f>
        <v>7884</v>
      </c>
      <c r="H28" s="31"/>
      <c r="I28" s="31">
        <f>SUM(I19:I27)</f>
        <v>3874</v>
      </c>
      <c r="J28" s="31">
        <f>SUM(J19:J27)</f>
        <v>11758</v>
      </c>
      <c r="K28" s="49"/>
    </row>
    <row r="29" spans="1:11" s="24" customFormat="1" x14ac:dyDescent="0.2">
      <c r="A29" s="46" t="s">
        <v>40</v>
      </c>
      <c r="B29" s="19" t="s">
        <v>6</v>
      </c>
      <c r="C29" s="20" t="s">
        <v>41</v>
      </c>
      <c r="D29" s="21" t="s">
        <v>22</v>
      </c>
      <c r="E29" s="20">
        <v>3</v>
      </c>
      <c r="F29" s="22">
        <v>27</v>
      </c>
      <c r="G29" s="23">
        <f>+E29*F29</f>
        <v>81</v>
      </c>
      <c r="H29" s="23"/>
      <c r="I29" s="23">
        <f>+E29*H29</f>
        <v>0</v>
      </c>
      <c r="J29" s="23">
        <f>+G29+I29</f>
        <v>81</v>
      </c>
      <c r="K29" s="49"/>
    </row>
    <row r="30" spans="1:11" s="24" customFormat="1" x14ac:dyDescent="0.2">
      <c r="A30" s="46"/>
      <c r="B30" s="19" t="s">
        <v>6</v>
      </c>
      <c r="C30" s="20" t="s">
        <v>28</v>
      </c>
      <c r="D30" s="21" t="s">
        <v>22</v>
      </c>
      <c r="E30" s="20">
        <v>82</v>
      </c>
      <c r="F30" s="22">
        <v>27</v>
      </c>
      <c r="G30" s="23">
        <f t="shared" ref="G30:G39" si="6">+E30*F30</f>
        <v>2214</v>
      </c>
      <c r="H30" s="23"/>
      <c r="I30" s="23">
        <f t="shared" ref="I30:I39" si="7">+E30*H30</f>
        <v>0</v>
      </c>
      <c r="J30" s="23">
        <f t="shared" ref="J30:J39" si="8">+G30+I30</f>
        <v>2214</v>
      </c>
      <c r="K30" s="49"/>
    </row>
    <row r="31" spans="1:11" s="24" customFormat="1" x14ac:dyDescent="0.2">
      <c r="A31" s="46"/>
      <c r="B31" s="19" t="s">
        <v>33</v>
      </c>
      <c r="C31" s="20" t="s">
        <v>28</v>
      </c>
      <c r="D31" s="21" t="s">
        <v>22</v>
      </c>
      <c r="E31" s="20">
        <v>9</v>
      </c>
      <c r="F31" s="22">
        <v>27</v>
      </c>
      <c r="G31" s="23">
        <f t="shared" si="6"/>
        <v>243</v>
      </c>
      <c r="H31" s="23"/>
      <c r="I31" s="23">
        <f t="shared" si="7"/>
        <v>0</v>
      </c>
      <c r="J31" s="23">
        <f t="shared" si="8"/>
        <v>243</v>
      </c>
      <c r="K31" s="49"/>
    </row>
    <row r="32" spans="1:11" s="24" customFormat="1" ht="28.5" x14ac:dyDescent="0.2">
      <c r="A32" s="46"/>
      <c r="B32" s="19" t="s">
        <v>6</v>
      </c>
      <c r="C32" s="20" t="s">
        <v>25</v>
      </c>
      <c r="D32" s="21" t="s">
        <v>22</v>
      </c>
      <c r="E32" s="20">
        <v>91</v>
      </c>
      <c r="F32" s="22">
        <v>27</v>
      </c>
      <c r="G32" s="23">
        <f t="shared" si="6"/>
        <v>2457</v>
      </c>
      <c r="H32" s="23"/>
      <c r="I32" s="23">
        <f t="shared" si="7"/>
        <v>0</v>
      </c>
      <c r="J32" s="23">
        <f t="shared" si="8"/>
        <v>2457</v>
      </c>
      <c r="K32" s="49"/>
    </row>
    <row r="33" spans="1:11" s="24" customFormat="1" ht="28.5" x14ac:dyDescent="0.2">
      <c r="A33" s="46"/>
      <c r="B33" s="19" t="s">
        <v>33</v>
      </c>
      <c r="C33" s="20" t="s">
        <v>25</v>
      </c>
      <c r="D33" s="21" t="s">
        <v>22</v>
      </c>
      <c r="E33" s="40">
        <v>35</v>
      </c>
      <c r="F33" s="22">
        <v>27</v>
      </c>
      <c r="G33" s="23">
        <f t="shared" si="6"/>
        <v>945</v>
      </c>
      <c r="H33" s="23">
        <v>26</v>
      </c>
      <c r="I33" s="23">
        <f t="shared" si="7"/>
        <v>910</v>
      </c>
      <c r="J33" s="23">
        <f t="shared" si="8"/>
        <v>1855</v>
      </c>
      <c r="K33" s="49"/>
    </row>
    <row r="34" spans="1:11" s="24" customFormat="1" x14ac:dyDescent="0.2">
      <c r="A34" s="46"/>
      <c r="B34" s="19" t="s">
        <v>6</v>
      </c>
      <c r="C34" s="20" t="s">
        <v>23</v>
      </c>
      <c r="D34" s="21" t="s">
        <v>22</v>
      </c>
      <c r="E34" s="20">
        <v>317</v>
      </c>
      <c r="F34" s="22">
        <v>27</v>
      </c>
      <c r="G34" s="23">
        <f t="shared" si="6"/>
        <v>8559</v>
      </c>
      <c r="H34" s="23"/>
      <c r="I34" s="23">
        <f t="shared" si="7"/>
        <v>0</v>
      </c>
      <c r="J34" s="23">
        <f t="shared" si="8"/>
        <v>8559</v>
      </c>
      <c r="K34" s="49"/>
    </row>
    <row r="35" spans="1:11" s="24" customFormat="1" ht="28.5" x14ac:dyDescent="0.2">
      <c r="A35" s="46"/>
      <c r="B35" s="19" t="s">
        <v>33</v>
      </c>
      <c r="C35" s="20" t="s">
        <v>62</v>
      </c>
      <c r="D35" s="21" t="s">
        <v>22</v>
      </c>
      <c r="E35" s="40">
        <v>270</v>
      </c>
      <c r="F35" s="22">
        <v>27</v>
      </c>
      <c r="G35" s="23">
        <f t="shared" si="6"/>
        <v>7290</v>
      </c>
      <c r="H35" s="23">
        <v>26</v>
      </c>
      <c r="I35" s="23">
        <f t="shared" si="7"/>
        <v>7020</v>
      </c>
      <c r="J35" s="23">
        <f t="shared" si="8"/>
        <v>14310</v>
      </c>
      <c r="K35" s="49"/>
    </row>
    <row r="36" spans="1:11" s="24" customFormat="1" x14ac:dyDescent="0.2">
      <c r="A36" s="46"/>
      <c r="B36" s="19" t="s">
        <v>5</v>
      </c>
      <c r="C36" s="20" t="s">
        <v>23</v>
      </c>
      <c r="D36" s="21" t="s">
        <v>22</v>
      </c>
      <c r="E36" s="20">
        <v>8</v>
      </c>
      <c r="F36" s="22">
        <v>27</v>
      </c>
      <c r="G36" s="23">
        <f t="shared" si="6"/>
        <v>216</v>
      </c>
      <c r="H36" s="23"/>
      <c r="I36" s="23">
        <f t="shared" si="7"/>
        <v>0</v>
      </c>
      <c r="J36" s="23">
        <f t="shared" si="8"/>
        <v>216</v>
      </c>
      <c r="K36" s="49"/>
    </row>
    <row r="37" spans="1:11" s="24" customFormat="1" x14ac:dyDescent="0.2">
      <c r="A37" s="46"/>
      <c r="B37" s="19" t="s">
        <v>29</v>
      </c>
      <c r="C37" s="20" t="s">
        <v>23</v>
      </c>
      <c r="D37" s="21" t="s">
        <v>22</v>
      </c>
      <c r="E37" s="20">
        <v>24</v>
      </c>
      <c r="F37" s="22">
        <v>27</v>
      </c>
      <c r="G37" s="23">
        <f t="shared" si="6"/>
        <v>648</v>
      </c>
      <c r="H37" s="23"/>
      <c r="I37" s="23">
        <f t="shared" si="7"/>
        <v>0</v>
      </c>
      <c r="J37" s="23">
        <f t="shared" si="8"/>
        <v>648</v>
      </c>
      <c r="K37" s="49"/>
    </row>
    <row r="38" spans="1:11" s="24" customFormat="1" x14ac:dyDescent="0.2">
      <c r="A38" s="46"/>
      <c r="B38" s="19" t="s">
        <v>30</v>
      </c>
      <c r="C38" s="20" t="s">
        <v>23</v>
      </c>
      <c r="D38" s="21" t="s">
        <v>22</v>
      </c>
      <c r="E38" s="20">
        <v>13</v>
      </c>
      <c r="F38" s="22">
        <v>27</v>
      </c>
      <c r="G38" s="23">
        <f t="shared" si="6"/>
        <v>351</v>
      </c>
      <c r="H38" s="23"/>
      <c r="I38" s="23">
        <f t="shared" si="7"/>
        <v>0</v>
      </c>
      <c r="J38" s="23">
        <f t="shared" si="8"/>
        <v>351</v>
      </c>
      <c r="K38" s="49"/>
    </row>
    <row r="39" spans="1:11" s="24" customFormat="1" x14ac:dyDescent="0.2">
      <c r="A39" s="46"/>
      <c r="B39" s="19" t="s">
        <v>24</v>
      </c>
      <c r="C39" s="20" t="s">
        <v>23</v>
      </c>
      <c r="D39" s="21" t="s">
        <v>22</v>
      </c>
      <c r="E39" s="20">
        <v>2</v>
      </c>
      <c r="F39" s="22">
        <v>27</v>
      </c>
      <c r="G39" s="23">
        <f t="shared" si="6"/>
        <v>54</v>
      </c>
      <c r="H39" s="23"/>
      <c r="I39" s="23">
        <f t="shared" si="7"/>
        <v>0</v>
      </c>
      <c r="J39" s="23">
        <f t="shared" si="8"/>
        <v>54</v>
      </c>
      <c r="K39" s="49"/>
    </row>
    <row r="40" spans="1:11" s="24" customFormat="1" ht="23.25" customHeight="1" x14ac:dyDescent="0.2">
      <c r="A40" s="25"/>
      <c r="B40" s="26" t="s">
        <v>7</v>
      </c>
      <c r="C40" s="27"/>
      <c r="D40" s="28"/>
      <c r="E40" s="27">
        <f>SUM(E29:E39)</f>
        <v>854</v>
      </c>
      <c r="F40" s="30" t="s">
        <v>20</v>
      </c>
      <c r="G40" s="31">
        <f>SUM(G29:G39)</f>
        <v>23058</v>
      </c>
      <c r="H40" s="31"/>
      <c r="I40" s="31">
        <f>SUM(I29:I39)</f>
        <v>7930</v>
      </c>
      <c r="J40" s="31">
        <f>SUM(J29:J39)</f>
        <v>30988</v>
      </c>
      <c r="K40" s="49"/>
    </row>
    <row r="41" spans="1:11" s="24" customFormat="1" x14ac:dyDescent="0.2">
      <c r="A41" s="46" t="s">
        <v>42</v>
      </c>
      <c r="B41" s="19" t="s">
        <v>43</v>
      </c>
      <c r="C41" s="20" t="s">
        <v>28</v>
      </c>
      <c r="D41" s="21" t="s">
        <v>22</v>
      </c>
      <c r="E41" s="20">
        <v>1</v>
      </c>
      <c r="F41" s="22">
        <v>28</v>
      </c>
      <c r="G41" s="23">
        <f>+E41*F41</f>
        <v>28</v>
      </c>
      <c r="H41" s="23"/>
      <c r="I41" s="23">
        <f>+E41*H41</f>
        <v>0</v>
      </c>
      <c r="J41" s="23">
        <f>+G41+I41</f>
        <v>28</v>
      </c>
      <c r="K41" s="49"/>
    </row>
    <row r="42" spans="1:11" s="24" customFormat="1" ht="28.5" x14ac:dyDescent="0.2">
      <c r="A42" s="46"/>
      <c r="B42" s="19" t="s">
        <v>43</v>
      </c>
      <c r="C42" s="20" t="s">
        <v>25</v>
      </c>
      <c r="D42" s="21" t="s">
        <v>22</v>
      </c>
      <c r="E42" s="40">
        <v>8</v>
      </c>
      <c r="F42" s="22">
        <v>28</v>
      </c>
      <c r="G42" s="23">
        <f t="shared" ref="G42:G44" si="9">+E42*F42</f>
        <v>224</v>
      </c>
      <c r="H42" s="23">
        <v>26</v>
      </c>
      <c r="I42" s="23">
        <f t="shared" ref="I42:I44" si="10">+E42*H42</f>
        <v>208</v>
      </c>
      <c r="J42" s="23">
        <f t="shared" ref="J42:J44" si="11">+G42+I42</f>
        <v>432</v>
      </c>
      <c r="K42" s="49"/>
    </row>
    <row r="43" spans="1:11" s="24" customFormat="1" ht="28.5" x14ac:dyDescent="0.2">
      <c r="A43" s="46"/>
      <c r="B43" s="19" t="s">
        <v>43</v>
      </c>
      <c r="C43" s="20" t="s">
        <v>44</v>
      </c>
      <c r="D43" s="21" t="s">
        <v>22</v>
      </c>
      <c r="E43" s="40">
        <v>1</v>
      </c>
      <c r="F43" s="22">
        <v>28</v>
      </c>
      <c r="G43" s="23">
        <f t="shared" si="9"/>
        <v>28</v>
      </c>
      <c r="H43" s="23">
        <v>26</v>
      </c>
      <c r="I43" s="23">
        <f t="shared" si="10"/>
        <v>26</v>
      </c>
      <c r="J43" s="23">
        <f t="shared" si="11"/>
        <v>54</v>
      </c>
      <c r="K43" s="49"/>
    </row>
    <row r="44" spans="1:11" s="24" customFormat="1" ht="28.5" x14ac:dyDescent="0.2">
      <c r="A44" s="46"/>
      <c r="B44" s="19" t="s">
        <v>43</v>
      </c>
      <c r="C44" s="20" t="s">
        <v>45</v>
      </c>
      <c r="D44" s="21" t="s">
        <v>22</v>
      </c>
      <c r="E44" s="40">
        <v>12</v>
      </c>
      <c r="F44" s="22">
        <v>28</v>
      </c>
      <c r="G44" s="23">
        <f t="shared" si="9"/>
        <v>336</v>
      </c>
      <c r="H44" s="23">
        <v>26</v>
      </c>
      <c r="I44" s="23">
        <f t="shared" si="10"/>
        <v>312</v>
      </c>
      <c r="J44" s="23">
        <f t="shared" si="11"/>
        <v>648</v>
      </c>
      <c r="K44" s="49"/>
    </row>
    <row r="45" spans="1:11" s="24" customFormat="1" ht="23.25" customHeight="1" x14ac:dyDescent="0.2">
      <c r="A45" s="25"/>
      <c r="B45" s="32"/>
      <c r="C45" s="27"/>
      <c r="D45" s="28"/>
      <c r="E45" s="27">
        <f>SUM(E41:E44)</f>
        <v>22</v>
      </c>
      <c r="F45" s="30" t="s">
        <v>20</v>
      </c>
      <c r="G45" s="31">
        <f>SUM(G41:G44)</f>
        <v>616</v>
      </c>
      <c r="H45" s="31"/>
      <c r="I45" s="31">
        <f>SUM(I41:I44)</f>
        <v>546</v>
      </c>
      <c r="J45" s="31">
        <f>SUM(J41:J44)</f>
        <v>1162</v>
      </c>
      <c r="K45" s="49"/>
    </row>
    <row r="46" spans="1:11" s="24" customFormat="1" x14ac:dyDescent="0.2">
      <c r="A46" s="46" t="s">
        <v>50</v>
      </c>
      <c r="B46" s="19" t="s">
        <v>43</v>
      </c>
      <c r="C46" s="20" t="s">
        <v>28</v>
      </c>
      <c r="D46" s="21" t="s">
        <v>22</v>
      </c>
      <c r="E46" s="20">
        <v>21</v>
      </c>
      <c r="F46" s="22">
        <v>28</v>
      </c>
      <c r="G46" s="23">
        <f>+E46*F46</f>
        <v>588</v>
      </c>
      <c r="H46" s="23"/>
      <c r="I46" s="23">
        <f>+E46*H46</f>
        <v>0</v>
      </c>
      <c r="J46" s="23">
        <f>+G46+I46</f>
        <v>588</v>
      </c>
      <c r="K46" s="49"/>
    </row>
    <row r="47" spans="1:11" s="24" customFormat="1" ht="28.5" x14ac:dyDescent="0.2">
      <c r="A47" s="46"/>
      <c r="B47" s="19" t="s">
        <v>43</v>
      </c>
      <c r="C47" s="20" t="s">
        <v>25</v>
      </c>
      <c r="D47" s="21" t="s">
        <v>22</v>
      </c>
      <c r="E47" s="40">
        <v>48</v>
      </c>
      <c r="F47" s="22">
        <v>28</v>
      </c>
      <c r="G47" s="23">
        <f t="shared" ref="G47:G52" si="12">+E47*F47</f>
        <v>1344</v>
      </c>
      <c r="H47" s="23">
        <v>26</v>
      </c>
      <c r="I47" s="23">
        <f t="shared" ref="I47:I52" si="13">+E47*H47</f>
        <v>1248</v>
      </c>
      <c r="J47" s="23">
        <f t="shared" ref="J47:J52" si="14">+G47+I47</f>
        <v>2592</v>
      </c>
      <c r="K47" s="49"/>
    </row>
    <row r="48" spans="1:11" s="24" customFormat="1" ht="28.5" x14ac:dyDescent="0.2">
      <c r="A48" s="46"/>
      <c r="B48" s="19" t="s">
        <v>33</v>
      </c>
      <c r="C48" s="20" t="s">
        <v>25</v>
      </c>
      <c r="D48" s="21" t="s">
        <v>22</v>
      </c>
      <c r="E48" s="40">
        <v>19</v>
      </c>
      <c r="F48" s="22">
        <v>28</v>
      </c>
      <c r="G48" s="23">
        <f t="shared" si="12"/>
        <v>532</v>
      </c>
      <c r="H48" s="23">
        <v>26</v>
      </c>
      <c r="I48" s="23">
        <f t="shared" si="13"/>
        <v>494</v>
      </c>
      <c r="J48" s="23">
        <f t="shared" si="14"/>
        <v>1026</v>
      </c>
      <c r="K48" s="49"/>
    </row>
    <row r="49" spans="1:11" s="24" customFormat="1" ht="28.5" x14ac:dyDescent="0.2">
      <c r="A49" s="46"/>
      <c r="B49" s="19" t="s">
        <v>43</v>
      </c>
      <c r="C49" s="20" t="s">
        <v>44</v>
      </c>
      <c r="D49" s="21" t="s">
        <v>22</v>
      </c>
      <c r="E49" s="40">
        <v>2</v>
      </c>
      <c r="F49" s="22">
        <v>28</v>
      </c>
      <c r="G49" s="23">
        <f t="shared" si="12"/>
        <v>56</v>
      </c>
      <c r="H49" s="23">
        <v>26</v>
      </c>
      <c r="I49" s="23">
        <f t="shared" si="13"/>
        <v>52</v>
      </c>
      <c r="J49" s="23">
        <f t="shared" si="14"/>
        <v>108</v>
      </c>
      <c r="K49" s="49"/>
    </row>
    <row r="50" spans="1:11" s="24" customFormat="1" ht="28.5" x14ac:dyDescent="0.2">
      <c r="A50" s="46"/>
      <c r="B50" s="19" t="s">
        <v>33</v>
      </c>
      <c r="C50" s="20" t="s">
        <v>25</v>
      </c>
      <c r="D50" s="21" t="s">
        <v>22</v>
      </c>
      <c r="E50" s="40">
        <v>1</v>
      </c>
      <c r="F50" s="22">
        <v>28</v>
      </c>
      <c r="G50" s="23">
        <f t="shared" si="12"/>
        <v>28</v>
      </c>
      <c r="H50" s="23">
        <v>26</v>
      </c>
      <c r="I50" s="23">
        <f t="shared" si="13"/>
        <v>26</v>
      </c>
      <c r="J50" s="23">
        <f t="shared" si="14"/>
        <v>54</v>
      </c>
      <c r="K50" s="49"/>
    </row>
    <row r="51" spans="1:11" s="24" customFormat="1" ht="28.5" x14ac:dyDescent="0.2">
      <c r="A51" s="46"/>
      <c r="B51" s="19" t="s">
        <v>43</v>
      </c>
      <c r="C51" s="20" t="s">
        <v>45</v>
      </c>
      <c r="D51" s="21" t="s">
        <v>22</v>
      </c>
      <c r="E51" s="40">
        <v>64</v>
      </c>
      <c r="F51" s="22">
        <v>28</v>
      </c>
      <c r="G51" s="23">
        <f t="shared" si="12"/>
        <v>1792</v>
      </c>
      <c r="H51" s="23">
        <v>26</v>
      </c>
      <c r="I51" s="23">
        <f t="shared" si="13"/>
        <v>1664</v>
      </c>
      <c r="J51" s="23">
        <f t="shared" si="14"/>
        <v>3456</v>
      </c>
      <c r="K51" s="49"/>
    </row>
    <row r="52" spans="1:11" s="24" customFormat="1" ht="28.5" x14ac:dyDescent="0.2">
      <c r="A52" s="46"/>
      <c r="B52" s="19" t="s">
        <v>33</v>
      </c>
      <c r="C52" s="20" t="s">
        <v>45</v>
      </c>
      <c r="D52" s="21" t="s">
        <v>22</v>
      </c>
      <c r="E52" s="40">
        <v>85</v>
      </c>
      <c r="F52" s="22">
        <v>28</v>
      </c>
      <c r="G52" s="23">
        <f t="shared" si="12"/>
        <v>2380</v>
      </c>
      <c r="H52" s="23">
        <v>26</v>
      </c>
      <c r="I52" s="23">
        <f t="shared" si="13"/>
        <v>2210</v>
      </c>
      <c r="J52" s="23">
        <f t="shared" si="14"/>
        <v>4590</v>
      </c>
      <c r="K52" s="49"/>
    </row>
    <row r="53" spans="1:11" s="24" customFormat="1" ht="23.25" customHeight="1" x14ac:dyDescent="0.2">
      <c r="A53" s="25"/>
      <c r="B53" s="32"/>
      <c r="C53" s="27"/>
      <c r="D53" s="28"/>
      <c r="E53" s="27">
        <f>SUM(E46:E52)</f>
        <v>240</v>
      </c>
      <c r="F53" s="30" t="s">
        <v>20</v>
      </c>
      <c r="G53" s="31">
        <f>SUM(G46:G52)</f>
        <v>6720</v>
      </c>
      <c r="H53" s="31"/>
      <c r="I53" s="31">
        <f>SUM(I46:I52)</f>
        <v>5694</v>
      </c>
      <c r="J53" s="31">
        <f>SUM(J46:J52)</f>
        <v>12414</v>
      </c>
      <c r="K53" s="49"/>
    </row>
    <row r="54" spans="1:11" s="24" customFormat="1" x14ac:dyDescent="0.2">
      <c r="A54" s="46" t="s">
        <v>48</v>
      </c>
      <c r="B54" s="19" t="s">
        <v>49</v>
      </c>
      <c r="C54" s="20" t="s">
        <v>41</v>
      </c>
      <c r="D54" s="21" t="s">
        <v>22</v>
      </c>
      <c r="E54" s="20">
        <v>44</v>
      </c>
      <c r="F54" s="22">
        <v>28</v>
      </c>
      <c r="G54" s="23">
        <f>+E54*F54</f>
        <v>1232</v>
      </c>
      <c r="H54" s="23"/>
      <c r="I54" s="23">
        <f>+E54*H54</f>
        <v>0</v>
      </c>
      <c r="J54" s="23">
        <f>+G54+I54</f>
        <v>1232</v>
      </c>
      <c r="K54" s="49"/>
    </row>
    <row r="55" spans="1:11" s="24" customFormat="1" x14ac:dyDescent="0.2">
      <c r="A55" s="46"/>
      <c r="B55" s="19" t="s">
        <v>43</v>
      </c>
      <c r="C55" s="20" t="s">
        <v>41</v>
      </c>
      <c r="D55" s="21" t="s">
        <v>22</v>
      </c>
      <c r="E55" s="20">
        <v>3</v>
      </c>
      <c r="F55" s="22">
        <v>28</v>
      </c>
      <c r="G55" s="23">
        <f t="shared" ref="G55:G62" si="15">+E55*F55</f>
        <v>84</v>
      </c>
      <c r="H55" s="23"/>
      <c r="I55" s="23">
        <f t="shared" ref="I55:I62" si="16">+E55*H55</f>
        <v>0</v>
      </c>
      <c r="J55" s="23">
        <f t="shared" ref="J55:J62" si="17">+G55+I55</f>
        <v>84</v>
      </c>
      <c r="K55" s="49"/>
    </row>
    <row r="56" spans="1:11" s="24" customFormat="1" x14ac:dyDescent="0.2">
      <c r="A56" s="46"/>
      <c r="B56" s="19" t="s">
        <v>49</v>
      </c>
      <c r="C56" s="20" t="s">
        <v>28</v>
      </c>
      <c r="D56" s="21" t="s">
        <v>22</v>
      </c>
      <c r="E56" s="20">
        <v>111</v>
      </c>
      <c r="F56" s="22">
        <v>28</v>
      </c>
      <c r="G56" s="23">
        <f t="shared" si="15"/>
        <v>3108</v>
      </c>
      <c r="H56" s="23"/>
      <c r="I56" s="23">
        <f t="shared" si="16"/>
        <v>0</v>
      </c>
      <c r="J56" s="23">
        <f t="shared" si="17"/>
        <v>3108</v>
      </c>
      <c r="K56" s="49"/>
    </row>
    <row r="57" spans="1:11" s="24" customFormat="1" x14ac:dyDescent="0.2">
      <c r="A57" s="46"/>
      <c r="B57" s="19" t="s">
        <v>43</v>
      </c>
      <c r="C57" s="20" t="s">
        <v>28</v>
      </c>
      <c r="D57" s="21" t="s">
        <v>22</v>
      </c>
      <c r="E57" s="20">
        <v>15</v>
      </c>
      <c r="F57" s="22">
        <v>28</v>
      </c>
      <c r="G57" s="23">
        <f t="shared" si="15"/>
        <v>420</v>
      </c>
      <c r="H57" s="23"/>
      <c r="I57" s="23">
        <f t="shared" si="16"/>
        <v>0</v>
      </c>
      <c r="J57" s="23">
        <f t="shared" si="17"/>
        <v>420</v>
      </c>
      <c r="K57" s="49"/>
    </row>
    <row r="58" spans="1:11" s="24" customFormat="1" ht="28.5" x14ac:dyDescent="0.2">
      <c r="A58" s="46"/>
      <c r="B58" s="19" t="s">
        <v>49</v>
      </c>
      <c r="C58" s="20" t="s">
        <v>25</v>
      </c>
      <c r="D58" s="21" t="s">
        <v>22</v>
      </c>
      <c r="E58" s="40">
        <v>29</v>
      </c>
      <c r="F58" s="22">
        <v>28</v>
      </c>
      <c r="G58" s="23">
        <f t="shared" si="15"/>
        <v>812</v>
      </c>
      <c r="H58" s="23">
        <v>26</v>
      </c>
      <c r="I58" s="23">
        <f t="shared" si="16"/>
        <v>754</v>
      </c>
      <c r="J58" s="23">
        <f t="shared" si="17"/>
        <v>1566</v>
      </c>
      <c r="K58" s="49"/>
    </row>
    <row r="59" spans="1:11" s="24" customFormat="1" ht="28.5" x14ac:dyDescent="0.2">
      <c r="A59" s="46"/>
      <c r="B59" s="19" t="s">
        <v>43</v>
      </c>
      <c r="C59" s="20" t="s">
        <v>25</v>
      </c>
      <c r="D59" s="21" t="s">
        <v>22</v>
      </c>
      <c r="E59" s="40">
        <v>7</v>
      </c>
      <c r="F59" s="22">
        <v>28</v>
      </c>
      <c r="G59" s="23">
        <f t="shared" si="15"/>
        <v>196</v>
      </c>
      <c r="H59" s="23">
        <v>26</v>
      </c>
      <c r="I59" s="23">
        <f t="shared" si="16"/>
        <v>182</v>
      </c>
      <c r="J59" s="23">
        <f t="shared" si="17"/>
        <v>378</v>
      </c>
      <c r="K59" s="49"/>
    </row>
    <row r="60" spans="1:11" s="24" customFormat="1" ht="28.5" x14ac:dyDescent="0.2">
      <c r="A60" s="46"/>
      <c r="B60" s="19" t="s">
        <v>49</v>
      </c>
      <c r="C60" s="20" t="s">
        <v>51</v>
      </c>
      <c r="D60" s="21" t="s">
        <v>22</v>
      </c>
      <c r="E60" s="40">
        <v>1</v>
      </c>
      <c r="F60" s="22">
        <v>28</v>
      </c>
      <c r="G60" s="23">
        <f t="shared" si="15"/>
        <v>28</v>
      </c>
      <c r="H60" s="23">
        <v>26</v>
      </c>
      <c r="I60" s="23">
        <f t="shared" si="16"/>
        <v>26</v>
      </c>
      <c r="J60" s="23">
        <f t="shared" si="17"/>
        <v>54</v>
      </c>
      <c r="K60" s="49"/>
    </row>
    <row r="61" spans="1:11" s="24" customFormat="1" ht="28.5" x14ac:dyDescent="0.2">
      <c r="A61" s="46"/>
      <c r="B61" s="19" t="s">
        <v>49</v>
      </c>
      <c r="C61" s="20" t="s">
        <v>45</v>
      </c>
      <c r="D61" s="21" t="s">
        <v>22</v>
      </c>
      <c r="E61" s="40">
        <v>61</v>
      </c>
      <c r="F61" s="22">
        <v>28</v>
      </c>
      <c r="G61" s="23">
        <f t="shared" si="15"/>
        <v>1708</v>
      </c>
      <c r="H61" s="23">
        <v>26</v>
      </c>
      <c r="I61" s="23">
        <f t="shared" si="16"/>
        <v>1586</v>
      </c>
      <c r="J61" s="23">
        <f t="shared" si="17"/>
        <v>3294</v>
      </c>
      <c r="K61" s="49"/>
    </row>
    <row r="62" spans="1:11" s="24" customFormat="1" ht="28.5" x14ac:dyDescent="0.2">
      <c r="A62" s="46"/>
      <c r="B62" s="19" t="s">
        <v>43</v>
      </c>
      <c r="C62" s="20" t="s">
        <v>45</v>
      </c>
      <c r="D62" s="21" t="s">
        <v>22</v>
      </c>
      <c r="E62" s="40">
        <v>16</v>
      </c>
      <c r="F62" s="22">
        <v>28</v>
      </c>
      <c r="G62" s="23">
        <f t="shared" si="15"/>
        <v>448</v>
      </c>
      <c r="H62" s="23">
        <v>26</v>
      </c>
      <c r="I62" s="23">
        <f t="shared" si="16"/>
        <v>416</v>
      </c>
      <c r="J62" s="23">
        <f t="shared" si="17"/>
        <v>864</v>
      </c>
      <c r="K62" s="49"/>
    </row>
    <row r="63" spans="1:11" s="24" customFormat="1" ht="23.25" customHeight="1" x14ac:dyDescent="0.2">
      <c r="A63" s="25"/>
      <c r="B63" s="32"/>
      <c r="C63" s="27"/>
      <c r="D63" s="28"/>
      <c r="E63" s="27">
        <f>SUM(E54:E62)</f>
        <v>287</v>
      </c>
      <c r="F63" s="30" t="s">
        <v>20</v>
      </c>
      <c r="G63" s="31">
        <f>SUM(G54:G62)</f>
        <v>8036</v>
      </c>
      <c r="H63" s="31"/>
      <c r="I63" s="31">
        <f>SUM(I54:I62)</f>
        <v>2964</v>
      </c>
      <c r="J63" s="31">
        <f>SUM(J54:J62)</f>
        <v>11000</v>
      </c>
      <c r="K63" s="49"/>
    </row>
    <row r="64" spans="1:11" s="24" customFormat="1" ht="24" customHeight="1" x14ac:dyDescent="0.2">
      <c r="A64" s="46" t="s">
        <v>46</v>
      </c>
      <c r="B64" s="19" t="s">
        <v>43</v>
      </c>
      <c r="C64" s="20" t="s">
        <v>28</v>
      </c>
      <c r="D64" s="21" t="s">
        <v>22</v>
      </c>
      <c r="E64" s="20">
        <v>4</v>
      </c>
      <c r="F64" s="22">
        <v>28</v>
      </c>
      <c r="G64" s="23">
        <f>+E64*F64</f>
        <v>112</v>
      </c>
      <c r="H64" s="23"/>
      <c r="I64" s="23">
        <f t="shared" ref="I64" si="18">+E64*H64</f>
        <v>0</v>
      </c>
      <c r="J64" s="23">
        <f t="shared" ref="J64" si="19">+G64+I64</f>
        <v>112</v>
      </c>
      <c r="K64" s="49"/>
    </row>
    <row r="65" spans="1:11" s="24" customFormat="1" ht="19.5" customHeight="1" x14ac:dyDescent="0.2">
      <c r="A65" s="46"/>
      <c r="B65" s="19" t="s">
        <v>47</v>
      </c>
      <c r="C65" s="20" t="s">
        <v>28</v>
      </c>
      <c r="D65" s="21" t="s">
        <v>22</v>
      </c>
      <c r="E65" s="20">
        <v>20</v>
      </c>
      <c r="F65" s="22">
        <v>28</v>
      </c>
      <c r="G65" s="23">
        <f t="shared" ref="G65:G69" si="20">+E65*F65</f>
        <v>560</v>
      </c>
      <c r="H65" s="23"/>
      <c r="I65" s="23">
        <f t="shared" ref="I65:I69" si="21">+E65*H65</f>
        <v>0</v>
      </c>
      <c r="J65" s="23">
        <f t="shared" ref="J65:J69" si="22">+G65+I65</f>
        <v>560</v>
      </c>
      <c r="K65" s="49"/>
    </row>
    <row r="66" spans="1:11" s="24" customFormat="1" ht="28.5" x14ac:dyDescent="0.2">
      <c r="A66" s="46"/>
      <c r="B66" s="19" t="s">
        <v>43</v>
      </c>
      <c r="C66" s="20" t="s">
        <v>25</v>
      </c>
      <c r="D66" s="21" t="s">
        <v>22</v>
      </c>
      <c r="E66" s="40">
        <v>8</v>
      </c>
      <c r="F66" s="22">
        <v>28</v>
      </c>
      <c r="G66" s="23">
        <f t="shared" si="20"/>
        <v>224</v>
      </c>
      <c r="H66" s="23">
        <v>26</v>
      </c>
      <c r="I66" s="23">
        <f t="shared" si="21"/>
        <v>208</v>
      </c>
      <c r="J66" s="23">
        <f t="shared" si="22"/>
        <v>432</v>
      </c>
      <c r="K66" s="49"/>
    </row>
    <row r="67" spans="1:11" s="24" customFormat="1" ht="28.5" x14ac:dyDescent="0.2">
      <c r="A67" s="46"/>
      <c r="B67" s="19" t="s">
        <v>47</v>
      </c>
      <c r="C67" s="20" t="s">
        <v>25</v>
      </c>
      <c r="D67" s="21" t="s">
        <v>22</v>
      </c>
      <c r="E67" s="40">
        <v>44</v>
      </c>
      <c r="F67" s="22">
        <v>28</v>
      </c>
      <c r="G67" s="23">
        <f t="shared" si="20"/>
        <v>1232</v>
      </c>
      <c r="H67" s="23">
        <v>26</v>
      </c>
      <c r="I67" s="23">
        <f t="shared" si="21"/>
        <v>1144</v>
      </c>
      <c r="J67" s="23">
        <f t="shared" si="22"/>
        <v>2376</v>
      </c>
      <c r="K67" s="49"/>
    </row>
    <row r="68" spans="1:11" s="24" customFormat="1" ht="28.5" x14ac:dyDescent="0.2">
      <c r="A68" s="46"/>
      <c r="B68" s="19" t="s">
        <v>43</v>
      </c>
      <c r="C68" s="20" t="s">
        <v>45</v>
      </c>
      <c r="D68" s="21" t="s">
        <v>22</v>
      </c>
      <c r="E68" s="40">
        <v>14</v>
      </c>
      <c r="F68" s="22">
        <v>28</v>
      </c>
      <c r="G68" s="23">
        <f t="shared" si="20"/>
        <v>392</v>
      </c>
      <c r="H68" s="23">
        <v>26</v>
      </c>
      <c r="I68" s="23">
        <f t="shared" si="21"/>
        <v>364</v>
      </c>
      <c r="J68" s="23">
        <f t="shared" si="22"/>
        <v>756</v>
      </c>
      <c r="K68" s="49"/>
    </row>
    <row r="69" spans="1:11" s="24" customFormat="1" ht="28.5" x14ac:dyDescent="0.2">
      <c r="A69" s="46"/>
      <c r="B69" s="19" t="s">
        <v>47</v>
      </c>
      <c r="C69" s="20" t="s">
        <v>45</v>
      </c>
      <c r="D69" s="21" t="s">
        <v>22</v>
      </c>
      <c r="E69" s="40">
        <v>34</v>
      </c>
      <c r="F69" s="22">
        <v>28</v>
      </c>
      <c r="G69" s="23">
        <f t="shared" si="20"/>
        <v>952</v>
      </c>
      <c r="H69" s="23">
        <v>26</v>
      </c>
      <c r="I69" s="23">
        <f t="shared" si="21"/>
        <v>884</v>
      </c>
      <c r="J69" s="23">
        <f t="shared" si="22"/>
        <v>1836</v>
      </c>
      <c r="K69" s="49"/>
    </row>
    <row r="70" spans="1:11" s="24" customFormat="1" ht="23.25" customHeight="1" x14ac:dyDescent="0.2">
      <c r="A70" s="25"/>
      <c r="B70" s="32"/>
      <c r="C70" s="27"/>
      <c r="D70" s="28"/>
      <c r="E70" s="27">
        <f>SUM(E64:E69)</f>
        <v>124</v>
      </c>
      <c r="F70" s="30" t="s">
        <v>20</v>
      </c>
      <c r="G70" s="31">
        <f>SUM(G64:G69)</f>
        <v>3472</v>
      </c>
      <c r="H70" s="31"/>
      <c r="I70" s="31">
        <f>SUM(I64:I69)</f>
        <v>2600</v>
      </c>
      <c r="J70" s="31">
        <f>SUM(J64:J69)</f>
        <v>6072</v>
      </c>
      <c r="K70" s="49"/>
    </row>
    <row r="71" spans="1:11" s="24" customFormat="1" x14ac:dyDescent="0.2">
      <c r="A71" s="46" t="s">
        <v>52</v>
      </c>
      <c r="B71" s="19" t="s">
        <v>43</v>
      </c>
      <c r="C71" s="20" t="s">
        <v>28</v>
      </c>
      <c r="D71" s="21" t="s">
        <v>22</v>
      </c>
      <c r="E71" s="20">
        <v>17</v>
      </c>
      <c r="F71" s="22">
        <v>28</v>
      </c>
      <c r="G71" s="23">
        <f>+E71*F71</f>
        <v>476</v>
      </c>
      <c r="H71" s="23"/>
      <c r="I71" s="23">
        <f t="shared" ref="I71" si="23">+E71*H71</f>
        <v>0</v>
      </c>
      <c r="J71" s="23">
        <f t="shared" ref="J71" si="24">+G71+I71</f>
        <v>476</v>
      </c>
      <c r="K71" s="49"/>
    </row>
    <row r="72" spans="1:11" s="24" customFormat="1" x14ac:dyDescent="0.2">
      <c r="A72" s="46"/>
      <c r="B72" s="19" t="s">
        <v>47</v>
      </c>
      <c r="C72" s="20" t="s">
        <v>28</v>
      </c>
      <c r="D72" s="21" t="s">
        <v>22</v>
      </c>
      <c r="E72" s="20">
        <v>13</v>
      </c>
      <c r="F72" s="22">
        <v>28</v>
      </c>
      <c r="G72" s="23">
        <f t="shared" ref="G72:G76" si="25">+E72*F72</f>
        <v>364</v>
      </c>
      <c r="H72" s="23"/>
      <c r="I72" s="23">
        <f t="shared" ref="I72:I76" si="26">+E72*H72</f>
        <v>0</v>
      </c>
      <c r="J72" s="23">
        <f t="shared" ref="J72:J76" si="27">+G72+I72</f>
        <v>364</v>
      </c>
      <c r="K72" s="49"/>
    </row>
    <row r="73" spans="1:11" s="24" customFormat="1" ht="28.5" x14ac:dyDescent="0.2">
      <c r="A73" s="46"/>
      <c r="B73" s="19" t="s">
        <v>43</v>
      </c>
      <c r="C73" s="20" t="s">
        <v>25</v>
      </c>
      <c r="D73" s="21" t="s">
        <v>22</v>
      </c>
      <c r="E73" s="40">
        <v>26</v>
      </c>
      <c r="F73" s="22">
        <v>28</v>
      </c>
      <c r="G73" s="23">
        <f t="shared" si="25"/>
        <v>728</v>
      </c>
      <c r="H73" s="23">
        <v>26</v>
      </c>
      <c r="I73" s="23">
        <f t="shared" si="26"/>
        <v>676</v>
      </c>
      <c r="J73" s="23">
        <f t="shared" si="27"/>
        <v>1404</v>
      </c>
      <c r="K73" s="49"/>
    </row>
    <row r="74" spans="1:11" s="24" customFormat="1" ht="28.5" x14ac:dyDescent="0.2">
      <c r="A74" s="46"/>
      <c r="B74" s="19" t="s">
        <v>47</v>
      </c>
      <c r="C74" s="20" t="s">
        <v>25</v>
      </c>
      <c r="D74" s="21" t="s">
        <v>22</v>
      </c>
      <c r="E74" s="40">
        <v>8</v>
      </c>
      <c r="F74" s="22">
        <v>28</v>
      </c>
      <c r="G74" s="23">
        <f t="shared" si="25"/>
        <v>224</v>
      </c>
      <c r="H74" s="23">
        <v>26</v>
      </c>
      <c r="I74" s="23">
        <f t="shared" si="26"/>
        <v>208</v>
      </c>
      <c r="J74" s="23">
        <f t="shared" si="27"/>
        <v>432</v>
      </c>
      <c r="K74" s="49"/>
    </row>
    <row r="75" spans="1:11" s="24" customFormat="1" ht="28.5" x14ac:dyDescent="0.2">
      <c r="A75" s="46"/>
      <c r="B75" s="19" t="s">
        <v>43</v>
      </c>
      <c r="C75" s="20" t="s">
        <v>45</v>
      </c>
      <c r="D75" s="21" t="s">
        <v>22</v>
      </c>
      <c r="E75" s="40">
        <v>32</v>
      </c>
      <c r="F75" s="22">
        <v>28</v>
      </c>
      <c r="G75" s="23">
        <f t="shared" si="25"/>
        <v>896</v>
      </c>
      <c r="H75" s="23">
        <v>26</v>
      </c>
      <c r="I75" s="23">
        <f t="shared" si="26"/>
        <v>832</v>
      </c>
      <c r="J75" s="23">
        <f t="shared" si="27"/>
        <v>1728</v>
      </c>
      <c r="K75" s="49"/>
    </row>
    <row r="76" spans="1:11" s="24" customFormat="1" ht="28.5" x14ac:dyDescent="0.2">
      <c r="A76" s="46"/>
      <c r="B76" s="19" t="s">
        <v>47</v>
      </c>
      <c r="C76" s="20" t="s">
        <v>45</v>
      </c>
      <c r="D76" s="21" t="s">
        <v>22</v>
      </c>
      <c r="E76" s="40">
        <v>16</v>
      </c>
      <c r="F76" s="22">
        <v>28</v>
      </c>
      <c r="G76" s="23">
        <f t="shared" si="25"/>
        <v>448</v>
      </c>
      <c r="H76" s="23">
        <v>26</v>
      </c>
      <c r="I76" s="23">
        <f t="shared" si="26"/>
        <v>416</v>
      </c>
      <c r="J76" s="23">
        <f t="shared" si="27"/>
        <v>864</v>
      </c>
      <c r="K76" s="49"/>
    </row>
    <row r="77" spans="1:11" s="24" customFormat="1" ht="23.25" customHeight="1" x14ac:dyDescent="0.2">
      <c r="A77" s="25"/>
      <c r="B77" s="32"/>
      <c r="C77" s="27"/>
      <c r="D77" s="28"/>
      <c r="E77" s="27">
        <f>SUM(E71:E76)</f>
        <v>112</v>
      </c>
      <c r="F77" s="30" t="s">
        <v>20</v>
      </c>
      <c r="G77" s="31">
        <f>SUM(G71:G76)</f>
        <v>3136</v>
      </c>
      <c r="H77" s="31"/>
      <c r="I77" s="31">
        <f>SUM(I71:I76)</f>
        <v>2132</v>
      </c>
      <c r="J77" s="31">
        <f>SUM(J71:J76)</f>
        <v>5268</v>
      </c>
      <c r="K77" s="49"/>
    </row>
    <row r="78" spans="1:11" s="24" customFormat="1" ht="14.25" customHeight="1" x14ac:dyDescent="0.2">
      <c r="A78" s="46" t="s">
        <v>53</v>
      </c>
      <c r="B78" s="19" t="s">
        <v>43</v>
      </c>
      <c r="C78" s="20" t="s">
        <v>41</v>
      </c>
      <c r="D78" s="21" t="s">
        <v>22</v>
      </c>
      <c r="E78" s="20">
        <v>1</v>
      </c>
      <c r="F78" s="22">
        <v>28</v>
      </c>
      <c r="G78" s="23">
        <f>+E78*F78</f>
        <v>28</v>
      </c>
      <c r="H78" s="23"/>
      <c r="I78" s="23">
        <f t="shared" ref="I78" si="28">+E78*H78</f>
        <v>0</v>
      </c>
      <c r="J78" s="23">
        <f t="shared" ref="J78" si="29">+G78+I78</f>
        <v>28</v>
      </c>
      <c r="K78" s="49"/>
    </row>
    <row r="79" spans="1:11" s="24" customFormat="1" ht="14.25" customHeight="1" x14ac:dyDescent="0.2">
      <c r="A79" s="46"/>
      <c r="B79" s="19" t="s">
        <v>43</v>
      </c>
      <c r="C79" s="20" t="s">
        <v>28</v>
      </c>
      <c r="D79" s="21" t="s">
        <v>22</v>
      </c>
      <c r="E79" s="20">
        <v>33</v>
      </c>
      <c r="F79" s="22">
        <v>28</v>
      </c>
      <c r="G79" s="23">
        <f t="shared" ref="G79:G82" si="30">+E79*F79</f>
        <v>924</v>
      </c>
      <c r="H79" s="23"/>
      <c r="I79" s="23">
        <f t="shared" ref="I79:I82" si="31">+E79*H79</f>
        <v>0</v>
      </c>
      <c r="J79" s="23">
        <f t="shared" ref="J79:J82" si="32">+G79+I79</f>
        <v>924</v>
      </c>
      <c r="K79" s="49"/>
    </row>
    <row r="80" spans="1:11" s="24" customFormat="1" ht="28.5" x14ac:dyDescent="0.2">
      <c r="A80" s="46"/>
      <c r="B80" s="19" t="s">
        <v>43</v>
      </c>
      <c r="C80" s="20" t="s">
        <v>25</v>
      </c>
      <c r="D80" s="21" t="s">
        <v>22</v>
      </c>
      <c r="E80" s="40">
        <v>53</v>
      </c>
      <c r="F80" s="22">
        <v>28</v>
      </c>
      <c r="G80" s="23">
        <f t="shared" si="30"/>
        <v>1484</v>
      </c>
      <c r="H80" s="23">
        <v>26</v>
      </c>
      <c r="I80" s="23">
        <f t="shared" si="31"/>
        <v>1378</v>
      </c>
      <c r="J80" s="23">
        <f t="shared" si="32"/>
        <v>2862</v>
      </c>
      <c r="K80" s="49"/>
    </row>
    <row r="81" spans="1:11" s="24" customFormat="1" ht="28.5" x14ac:dyDescent="0.2">
      <c r="A81" s="46"/>
      <c r="B81" s="19" t="s">
        <v>43</v>
      </c>
      <c r="C81" s="20" t="s">
        <v>44</v>
      </c>
      <c r="D81" s="21" t="s">
        <v>22</v>
      </c>
      <c r="E81" s="40">
        <v>1</v>
      </c>
      <c r="F81" s="22">
        <v>28</v>
      </c>
      <c r="G81" s="23">
        <f t="shared" si="30"/>
        <v>28</v>
      </c>
      <c r="H81" s="23">
        <v>26</v>
      </c>
      <c r="I81" s="23">
        <f t="shared" si="31"/>
        <v>26</v>
      </c>
      <c r="J81" s="23">
        <f t="shared" si="32"/>
        <v>54</v>
      </c>
      <c r="K81" s="49"/>
    </row>
    <row r="82" spans="1:11" s="24" customFormat="1" ht="28.5" x14ac:dyDescent="0.2">
      <c r="A82" s="46"/>
      <c r="B82" s="19" t="s">
        <v>43</v>
      </c>
      <c r="C82" s="20" t="s">
        <v>45</v>
      </c>
      <c r="D82" s="21" t="s">
        <v>22</v>
      </c>
      <c r="E82" s="40">
        <v>106</v>
      </c>
      <c r="F82" s="22">
        <v>28</v>
      </c>
      <c r="G82" s="23">
        <f t="shared" si="30"/>
        <v>2968</v>
      </c>
      <c r="H82" s="23">
        <v>26</v>
      </c>
      <c r="I82" s="23">
        <f t="shared" si="31"/>
        <v>2756</v>
      </c>
      <c r="J82" s="23">
        <f t="shared" si="32"/>
        <v>5724</v>
      </c>
      <c r="K82" s="49"/>
    </row>
    <row r="83" spans="1:11" s="24" customFormat="1" ht="23.25" customHeight="1" x14ac:dyDescent="0.2">
      <c r="A83" s="25"/>
      <c r="B83" s="32"/>
      <c r="C83" s="27"/>
      <c r="D83" s="28"/>
      <c r="E83" s="29">
        <f>SUM(E78:E82)</f>
        <v>194</v>
      </c>
      <c r="F83" s="30" t="s">
        <v>20</v>
      </c>
      <c r="G83" s="31">
        <f>SUM(G78:G82)</f>
        <v>5432</v>
      </c>
      <c r="H83" s="31"/>
      <c r="I83" s="31">
        <f>SUM(I78:I82)</f>
        <v>4160</v>
      </c>
      <c r="J83" s="31">
        <f>SUM(J78:J82)</f>
        <v>9592</v>
      </c>
      <c r="K83" s="49"/>
    </row>
    <row r="84" spans="1:11" s="24" customFormat="1" ht="14.25" customHeight="1" x14ac:dyDescent="0.2">
      <c r="A84" s="46" t="s">
        <v>54</v>
      </c>
      <c r="B84" s="19" t="s">
        <v>43</v>
      </c>
      <c r="C84" s="20" t="s">
        <v>28</v>
      </c>
      <c r="D84" s="21" t="s">
        <v>22</v>
      </c>
      <c r="E84" s="20">
        <v>3</v>
      </c>
      <c r="F84" s="22">
        <v>28</v>
      </c>
      <c r="G84" s="23">
        <f>+E84*F84</f>
        <v>84</v>
      </c>
      <c r="H84" s="23"/>
      <c r="I84" s="23">
        <f t="shared" ref="I84" si="33">+E84*H84</f>
        <v>0</v>
      </c>
      <c r="J84" s="23">
        <f t="shared" ref="J84" si="34">+G84+I84</f>
        <v>84</v>
      </c>
      <c r="K84" s="49"/>
    </row>
    <row r="85" spans="1:11" s="24" customFormat="1" ht="28.5" x14ac:dyDescent="0.2">
      <c r="A85" s="46"/>
      <c r="B85" s="19" t="s">
        <v>43</v>
      </c>
      <c r="C85" s="20" t="s">
        <v>25</v>
      </c>
      <c r="D85" s="21" t="s">
        <v>22</v>
      </c>
      <c r="E85" s="40">
        <v>10</v>
      </c>
      <c r="F85" s="22">
        <v>28</v>
      </c>
      <c r="G85" s="23">
        <f>+E85*F85</f>
        <v>280</v>
      </c>
      <c r="H85" s="23">
        <v>26</v>
      </c>
      <c r="I85" s="23">
        <f t="shared" ref="I85:I86" si="35">+E85*H85</f>
        <v>260</v>
      </c>
      <c r="J85" s="23">
        <f t="shared" ref="J85:J86" si="36">+G85+I85</f>
        <v>540</v>
      </c>
      <c r="K85" s="49"/>
    </row>
    <row r="86" spans="1:11" s="24" customFormat="1" ht="28.5" x14ac:dyDescent="0.2">
      <c r="A86" s="46"/>
      <c r="B86" s="19" t="s">
        <v>43</v>
      </c>
      <c r="C86" s="20" t="s">
        <v>45</v>
      </c>
      <c r="D86" s="21" t="s">
        <v>22</v>
      </c>
      <c r="E86" s="40">
        <v>56</v>
      </c>
      <c r="F86" s="22">
        <v>28</v>
      </c>
      <c r="G86" s="23">
        <f>+E86*F86</f>
        <v>1568</v>
      </c>
      <c r="H86" s="23">
        <v>26</v>
      </c>
      <c r="I86" s="23">
        <f t="shared" si="35"/>
        <v>1456</v>
      </c>
      <c r="J86" s="23">
        <f t="shared" si="36"/>
        <v>3024</v>
      </c>
      <c r="K86" s="49"/>
    </row>
    <row r="87" spans="1:11" s="24" customFormat="1" ht="23.25" customHeight="1" x14ac:dyDescent="0.2">
      <c r="A87" s="25"/>
      <c r="B87" s="32"/>
      <c r="C87" s="27"/>
      <c r="D87" s="28"/>
      <c r="E87" s="27">
        <f>SUM(E84:E86)</f>
        <v>69</v>
      </c>
      <c r="F87" s="30" t="s">
        <v>20</v>
      </c>
      <c r="G87" s="31">
        <f>SUM(G84:G86)</f>
        <v>1932</v>
      </c>
      <c r="H87" s="31"/>
      <c r="I87" s="31">
        <f>SUM(I84:I86)</f>
        <v>1716</v>
      </c>
      <c r="J87" s="31">
        <f>SUM(J84:J86)</f>
        <v>3648</v>
      </c>
      <c r="K87" s="49"/>
    </row>
    <row r="88" spans="1:11" s="24" customFormat="1" ht="14.25" customHeight="1" x14ac:dyDescent="0.2">
      <c r="A88" s="46" t="s">
        <v>55</v>
      </c>
      <c r="B88" s="19" t="s">
        <v>43</v>
      </c>
      <c r="C88" s="20" t="s">
        <v>28</v>
      </c>
      <c r="D88" s="21" t="s">
        <v>22</v>
      </c>
      <c r="E88" s="20">
        <v>6</v>
      </c>
      <c r="F88" s="22">
        <v>28</v>
      </c>
      <c r="G88" s="23">
        <f>+E88*F88</f>
        <v>168</v>
      </c>
      <c r="H88" s="23"/>
      <c r="I88" s="23">
        <f t="shared" ref="I88" si="37">+E88*H88</f>
        <v>0</v>
      </c>
      <c r="J88" s="23">
        <f t="shared" ref="J88" si="38">+G88+I88</f>
        <v>168</v>
      </c>
      <c r="K88" s="49"/>
    </row>
    <row r="89" spans="1:11" s="24" customFormat="1" ht="28.5" x14ac:dyDescent="0.2">
      <c r="A89" s="46"/>
      <c r="B89" s="19" t="s">
        <v>43</v>
      </c>
      <c r="C89" s="20" t="s">
        <v>25</v>
      </c>
      <c r="D89" s="21" t="s">
        <v>22</v>
      </c>
      <c r="E89" s="40">
        <v>18</v>
      </c>
      <c r="F89" s="22">
        <v>28</v>
      </c>
      <c r="G89" s="23">
        <f t="shared" ref="G89:G94" si="39">+E89*F89</f>
        <v>504</v>
      </c>
      <c r="H89" s="23">
        <v>26</v>
      </c>
      <c r="I89" s="23">
        <f t="shared" ref="I89:I94" si="40">+E89*H89</f>
        <v>468</v>
      </c>
      <c r="J89" s="23">
        <f t="shared" ref="J89:J94" si="41">+G89+I89</f>
        <v>972</v>
      </c>
      <c r="K89" s="49"/>
    </row>
    <row r="90" spans="1:11" s="24" customFormat="1" ht="28.5" x14ac:dyDescent="0.2">
      <c r="A90" s="46"/>
      <c r="B90" s="19" t="s">
        <v>43</v>
      </c>
      <c r="C90" s="20" t="s">
        <v>45</v>
      </c>
      <c r="D90" s="21" t="s">
        <v>22</v>
      </c>
      <c r="E90" s="40">
        <v>103</v>
      </c>
      <c r="F90" s="22">
        <v>28</v>
      </c>
      <c r="G90" s="23">
        <f t="shared" si="39"/>
        <v>2884</v>
      </c>
      <c r="H90" s="23">
        <v>26</v>
      </c>
      <c r="I90" s="23">
        <f t="shared" si="40"/>
        <v>2678</v>
      </c>
      <c r="J90" s="23">
        <f t="shared" si="41"/>
        <v>5562</v>
      </c>
      <c r="K90" s="49"/>
    </row>
    <row r="91" spans="1:11" s="24" customFormat="1" x14ac:dyDescent="0.2">
      <c r="A91" s="46"/>
      <c r="B91" s="19" t="s">
        <v>30</v>
      </c>
      <c r="C91" s="20" t="s">
        <v>23</v>
      </c>
      <c r="D91" s="21" t="s">
        <v>22</v>
      </c>
      <c r="E91" s="20">
        <v>9</v>
      </c>
      <c r="F91" s="22">
        <v>28</v>
      </c>
      <c r="G91" s="23">
        <f t="shared" si="39"/>
        <v>252</v>
      </c>
      <c r="H91" s="23"/>
      <c r="I91" s="23">
        <f t="shared" si="40"/>
        <v>0</v>
      </c>
      <c r="J91" s="23">
        <f t="shared" si="41"/>
        <v>252</v>
      </c>
      <c r="K91" s="49"/>
    </row>
    <row r="92" spans="1:11" s="24" customFormat="1" x14ac:dyDescent="0.2">
      <c r="A92" s="46"/>
      <c r="B92" s="19" t="s">
        <v>21</v>
      </c>
      <c r="C92" s="20" t="s">
        <v>23</v>
      </c>
      <c r="D92" s="21" t="s">
        <v>22</v>
      </c>
      <c r="E92" s="20">
        <v>3</v>
      </c>
      <c r="F92" s="22">
        <v>28</v>
      </c>
      <c r="G92" s="23">
        <f t="shared" si="39"/>
        <v>84</v>
      </c>
      <c r="H92" s="23"/>
      <c r="I92" s="23">
        <f t="shared" si="40"/>
        <v>0</v>
      </c>
      <c r="J92" s="23">
        <f t="shared" si="41"/>
        <v>84</v>
      </c>
      <c r="K92" s="49"/>
    </row>
    <row r="93" spans="1:11" s="24" customFormat="1" x14ac:dyDescent="0.2">
      <c r="A93" s="46"/>
      <c r="B93" s="19" t="s">
        <v>24</v>
      </c>
      <c r="C93" s="20" t="s">
        <v>23</v>
      </c>
      <c r="D93" s="21" t="s">
        <v>22</v>
      </c>
      <c r="E93" s="20">
        <v>5</v>
      </c>
      <c r="F93" s="22">
        <v>28</v>
      </c>
      <c r="G93" s="23">
        <f t="shared" si="39"/>
        <v>140</v>
      </c>
      <c r="H93" s="23"/>
      <c r="I93" s="23">
        <f t="shared" si="40"/>
        <v>0</v>
      </c>
      <c r="J93" s="23">
        <f t="shared" si="41"/>
        <v>140</v>
      </c>
      <c r="K93" s="49"/>
    </row>
    <row r="94" spans="1:11" s="24" customFormat="1" ht="28.5" x14ac:dyDescent="0.2">
      <c r="A94" s="46"/>
      <c r="B94" s="19" t="s">
        <v>37</v>
      </c>
      <c r="C94" s="20" t="s">
        <v>45</v>
      </c>
      <c r="D94" s="21" t="s">
        <v>22</v>
      </c>
      <c r="E94" s="40">
        <v>6</v>
      </c>
      <c r="F94" s="22">
        <v>28</v>
      </c>
      <c r="G94" s="23">
        <f t="shared" si="39"/>
        <v>168</v>
      </c>
      <c r="H94" s="23">
        <v>26</v>
      </c>
      <c r="I94" s="23">
        <f t="shared" si="40"/>
        <v>156</v>
      </c>
      <c r="J94" s="23">
        <f t="shared" si="41"/>
        <v>324</v>
      </c>
      <c r="K94" s="49"/>
    </row>
    <row r="95" spans="1:11" s="24" customFormat="1" ht="23.25" customHeight="1" x14ac:dyDescent="0.2">
      <c r="A95" s="25"/>
      <c r="B95" s="32"/>
      <c r="C95" s="27"/>
      <c r="D95" s="28"/>
      <c r="E95" s="27">
        <f>SUM(E88:E94)</f>
        <v>150</v>
      </c>
      <c r="F95" s="30" t="s">
        <v>20</v>
      </c>
      <c r="G95" s="31">
        <f>SUM(G88:G94)</f>
        <v>4200</v>
      </c>
      <c r="H95" s="31"/>
      <c r="I95" s="31">
        <f>SUM(I88:I94)</f>
        <v>3302</v>
      </c>
      <c r="J95" s="31">
        <f>SUM(J88:J94)</f>
        <v>7502</v>
      </c>
      <c r="K95" s="49"/>
    </row>
    <row r="96" spans="1:11" s="24" customFormat="1" x14ac:dyDescent="0.2">
      <c r="A96" s="46" t="s">
        <v>56</v>
      </c>
      <c r="B96" s="19" t="s">
        <v>33</v>
      </c>
      <c r="C96" s="20" t="s">
        <v>28</v>
      </c>
      <c r="D96" s="21" t="s">
        <v>22</v>
      </c>
      <c r="E96" s="20">
        <v>7</v>
      </c>
      <c r="F96" s="22">
        <v>28</v>
      </c>
      <c r="G96" s="23">
        <f t="shared" ref="G96:G104" si="42">+E96*F96</f>
        <v>196</v>
      </c>
      <c r="H96" s="23"/>
      <c r="I96" s="23">
        <f t="shared" ref="I96" si="43">+E96*H96</f>
        <v>0</v>
      </c>
      <c r="J96" s="23">
        <f t="shared" ref="J96" si="44">+G96+I96</f>
        <v>196</v>
      </c>
      <c r="K96" s="49"/>
    </row>
    <row r="97" spans="1:11" s="24" customFormat="1" ht="28.5" x14ac:dyDescent="0.2">
      <c r="A97" s="46"/>
      <c r="B97" s="19" t="s">
        <v>33</v>
      </c>
      <c r="C97" s="20" t="s">
        <v>25</v>
      </c>
      <c r="D97" s="21" t="s">
        <v>22</v>
      </c>
      <c r="E97" s="40">
        <v>36</v>
      </c>
      <c r="F97" s="22">
        <v>28</v>
      </c>
      <c r="G97" s="23">
        <f t="shared" si="42"/>
        <v>1008</v>
      </c>
      <c r="H97" s="23">
        <v>26</v>
      </c>
      <c r="I97" s="23">
        <f t="shared" ref="I97:I104" si="45">+E97*H97</f>
        <v>936</v>
      </c>
      <c r="J97" s="23">
        <f t="shared" ref="J97:J104" si="46">+G97+I97</f>
        <v>1944</v>
      </c>
      <c r="K97" s="49"/>
    </row>
    <row r="98" spans="1:11" s="24" customFormat="1" ht="28.5" x14ac:dyDescent="0.2">
      <c r="A98" s="46"/>
      <c r="B98" s="19" t="s">
        <v>57</v>
      </c>
      <c r="C98" s="20" t="s">
        <v>25</v>
      </c>
      <c r="D98" s="21" t="s">
        <v>22</v>
      </c>
      <c r="E98" s="20">
        <v>20</v>
      </c>
      <c r="F98" s="22">
        <v>28</v>
      </c>
      <c r="G98" s="23">
        <f t="shared" si="42"/>
        <v>560</v>
      </c>
      <c r="H98" s="23"/>
      <c r="I98" s="23">
        <f t="shared" si="45"/>
        <v>0</v>
      </c>
      <c r="J98" s="23">
        <f t="shared" si="46"/>
        <v>560</v>
      </c>
      <c r="K98" s="49"/>
    </row>
    <row r="99" spans="1:11" s="24" customFormat="1" ht="28.5" x14ac:dyDescent="0.2">
      <c r="A99" s="46"/>
      <c r="B99" s="19" t="s">
        <v>57</v>
      </c>
      <c r="C99" s="20" t="s">
        <v>26</v>
      </c>
      <c r="D99" s="21" t="s">
        <v>22</v>
      </c>
      <c r="E99" s="20">
        <v>3</v>
      </c>
      <c r="F99" s="22">
        <v>28</v>
      </c>
      <c r="G99" s="23">
        <f t="shared" si="42"/>
        <v>84</v>
      </c>
      <c r="H99" s="23"/>
      <c r="I99" s="23">
        <f t="shared" si="45"/>
        <v>0</v>
      </c>
      <c r="J99" s="23">
        <f t="shared" si="46"/>
        <v>84</v>
      </c>
      <c r="K99" s="49"/>
    </row>
    <row r="100" spans="1:11" s="24" customFormat="1" ht="28.5" x14ac:dyDescent="0.2">
      <c r="A100" s="46"/>
      <c r="B100" s="19" t="s">
        <v>33</v>
      </c>
      <c r="C100" s="20" t="s">
        <v>45</v>
      </c>
      <c r="D100" s="21" t="s">
        <v>22</v>
      </c>
      <c r="E100" s="40">
        <v>205</v>
      </c>
      <c r="F100" s="22">
        <v>28</v>
      </c>
      <c r="G100" s="23">
        <f t="shared" si="42"/>
        <v>5740</v>
      </c>
      <c r="H100" s="23">
        <v>26</v>
      </c>
      <c r="I100" s="23">
        <f t="shared" si="45"/>
        <v>5330</v>
      </c>
      <c r="J100" s="23">
        <f t="shared" si="46"/>
        <v>11070</v>
      </c>
      <c r="K100" s="49"/>
    </row>
    <row r="101" spans="1:11" s="24" customFormat="1" x14ac:dyDescent="0.2">
      <c r="A101" s="46"/>
      <c r="B101" s="19" t="s">
        <v>57</v>
      </c>
      <c r="C101" s="20" t="s">
        <v>23</v>
      </c>
      <c r="D101" s="21" t="s">
        <v>22</v>
      </c>
      <c r="E101" s="20">
        <v>73</v>
      </c>
      <c r="F101" s="22">
        <v>28</v>
      </c>
      <c r="G101" s="23">
        <f t="shared" si="42"/>
        <v>2044</v>
      </c>
      <c r="H101" s="23"/>
      <c r="I101" s="23">
        <f t="shared" si="45"/>
        <v>0</v>
      </c>
      <c r="J101" s="23">
        <f t="shared" si="46"/>
        <v>2044</v>
      </c>
      <c r="K101" s="49"/>
    </row>
    <row r="102" spans="1:11" s="24" customFormat="1" x14ac:dyDescent="0.2">
      <c r="A102" s="46"/>
      <c r="B102" s="19" t="s">
        <v>6</v>
      </c>
      <c r="C102" s="20" t="s">
        <v>23</v>
      </c>
      <c r="D102" s="21" t="s">
        <v>22</v>
      </c>
      <c r="E102" s="20">
        <v>11</v>
      </c>
      <c r="F102" s="22">
        <v>28</v>
      </c>
      <c r="G102" s="23">
        <f t="shared" si="42"/>
        <v>308</v>
      </c>
      <c r="H102" s="23"/>
      <c r="I102" s="23">
        <f t="shared" si="45"/>
        <v>0</v>
      </c>
      <c r="J102" s="23">
        <f t="shared" si="46"/>
        <v>308</v>
      </c>
      <c r="K102" s="49"/>
    </row>
    <row r="103" spans="1:11" s="24" customFormat="1" x14ac:dyDescent="0.2">
      <c r="A103" s="46"/>
      <c r="B103" s="19" t="s">
        <v>30</v>
      </c>
      <c r="C103" s="20" t="s">
        <v>23</v>
      </c>
      <c r="D103" s="21" t="s">
        <v>22</v>
      </c>
      <c r="E103" s="20">
        <v>15</v>
      </c>
      <c r="F103" s="22">
        <v>28</v>
      </c>
      <c r="G103" s="23">
        <f t="shared" si="42"/>
        <v>420</v>
      </c>
      <c r="H103" s="23"/>
      <c r="I103" s="23">
        <f t="shared" si="45"/>
        <v>0</v>
      </c>
      <c r="J103" s="23">
        <f t="shared" si="46"/>
        <v>420</v>
      </c>
      <c r="K103" s="49"/>
    </row>
    <row r="104" spans="1:11" s="24" customFormat="1" x14ac:dyDescent="0.2">
      <c r="A104" s="46"/>
      <c r="B104" s="19" t="s">
        <v>5</v>
      </c>
      <c r="C104" s="20" t="s">
        <v>23</v>
      </c>
      <c r="D104" s="21" t="s">
        <v>22</v>
      </c>
      <c r="E104" s="20">
        <v>7</v>
      </c>
      <c r="F104" s="22">
        <v>28</v>
      </c>
      <c r="G104" s="23">
        <f t="shared" si="42"/>
        <v>196</v>
      </c>
      <c r="H104" s="23"/>
      <c r="I104" s="23">
        <f t="shared" si="45"/>
        <v>0</v>
      </c>
      <c r="J104" s="23">
        <f t="shared" si="46"/>
        <v>196</v>
      </c>
      <c r="K104" s="49"/>
    </row>
    <row r="105" spans="1:11" s="24" customFormat="1" ht="23.25" customHeight="1" x14ac:dyDescent="0.2">
      <c r="A105" s="25"/>
      <c r="B105" s="26" t="s">
        <v>7</v>
      </c>
      <c r="C105" s="27"/>
      <c r="D105" s="28"/>
      <c r="E105" s="27">
        <f>SUM(E96:E104)</f>
        <v>377</v>
      </c>
      <c r="F105" s="30" t="s">
        <v>20</v>
      </c>
      <c r="G105" s="31">
        <f>SUM(G96:G104)</f>
        <v>10556</v>
      </c>
      <c r="H105" s="31"/>
      <c r="I105" s="31">
        <f>SUM(I96:I104)</f>
        <v>6266</v>
      </c>
      <c r="J105" s="31">
        <f>SUM(J96:J104)</f>
        <v>16822</v>
      </c>
      <c r="K105" s="49"/>
    </row>
    <row r="106" spans="1:11" s="24" customFormat="1" x14ac:dyDescent="0.2">
      <c r="A106" s="46" t="s">
        <v>58</v>
      </c>
      <c r="B106" s="19" t="s">
        <v>33</v>
      </c>
      <c r="C106" s="20" t="s">
        <v>28</v>
      </c>
      <c r="D106" s="21" t="s">
        <v>22</v>
      </c>
      <c r="E106" s="20">
        <v>8</v>
      </c>
      <c r="F106" s="22">
        <v>28</v>
      </c>
      <c r="G106" s="23">
        <f t="shared" ref="G106:G113" si="47">+E106*F106</f>
        <v>224</v>
      </c>
      <c r="H106" s="23"/>
      <c r="I106" s="23">
        <f t="shared" ref="I106" si="48">+E106*H106</f>
        <v>0</v>
      </c>
      <c r="J106" s="23">
        <f t="shared" ref="J106" si="49">+G106+I106</f>
        <v>224</v>
      </c>
      <c r="K106" s="49"/>
    </row>
    <row r="107" spans="1:11" s="24" customFormat="1" x14ac:dyDescent="0.2">
      <c r="A107" s="46"/>
      <c r="B107" s="19" t="s">
        <v>32</v>
      </c>
      <c r="C107" s="20" t="s">
        <v>28</v>
      </c>
      <c r="D107" s="21" t="s">
        <v>22</v>
      </c>
      <c r="E107" s="20">
        <v>3</v>
      </c>
      <c r="F107" s="22">
        <v>28</v>
      </c>
      <c r="G107" s="23">
        <f t="shared" si="47"/>
        <v>84</v>
      </c>
      <c r="H107" s="23"/>
      <c r="I107" s="23">
        <f t="shared" ref="I107:I113" si="50">+E107*H107</f>
        <v>0</v>
      </c>
      <c r="J107" s="23">
        <f t="shared" ref="J107:J113" si="51">+G107+I107</f>
        <v>84</v>
      </c>
      <c r="K107" s="49"/>
    </row>
    <row r="108" spans="1:11" s="24" customFormat="1" ht="28.5" x14ac:dyDescent="0.2">
      <c r="A108" s="46"/>
      <c r="B108" s="19" t="s">
        <v>33</v>
      </c>
      <c r="C108" s="20" t="s">
        <v>25</v>
      </c>
      <c r="D108" s="21" t="s">
        <v>22</v>
      </c>
      <c r="E108" s="40">
        <v>46</v>
      </c>
      <c r="F108" s="22">
        <v>28</v>
      </c>
      <c r="G108" s="23">
        <f t="shared" si="47"/>
        <v>1288</v>
      </c>
      <c r="H108" s="23">
        <v>26</v>
      </c>
      <c r="I108" s="23">
        <f t="shared" si="50"/>
        <v>1196</v>
      </c>
      <c r="J108" s="23">
        <f t="shared" si="51"/>
        <v>2484</v>
      </c>
      <c r="K108" s="49"/>
    </row>
    <row r="109" spans="1:11" s="24" customFormat="1" ht="28.5" x14ac:dyDescent="0.2">
      <c r="A109" s="46"/>
      <c r="B109" s="19" t="s">
        <v>32</v>
      </c>
      <c r="C109" s="20" t="s">
        <v>25</v>
      </c>
      <c r="D109" s="21" t="s">
        <v>22</v>
      </c>
      <c r="E109" s="40">
        <v>27</v>
      </c>
      <c r="F109" s="22">
        <v>28</v>
      </c>
      <c r="G109" s="23">
        <f t="shared" si="47"/>
        <v>756</v>
      </c>
      <c r="H109" s="23">
        <v>26</v>
      </c>
      <c r="I109" s="23">
        <f t="shared" si="50"/>
        <v>702</v>
      </c>
      <c r="J109" s="23">
        <f t="shared" si="51"/>
        <v>1458</v>
      </c>
      <c r="K109" s="49"/>
    </row>
    <row r="110" spans="1:11" s="24" customFormat="1" ht="28.5" x14ac:dyDescent="0.2">
      <c r="A110" s="46"/>
      <c r="B110" s="19" t="s">
        <v>33</v>
      </c>
      <c r="C110" s="20" t="s">
        <v>26</v>
      </c>
      <c r="D110" s="21" t="s">
        <v>22</v>
      </c>
      <c r="E110" s="40">
        <v>1</v>
      </c>
      <c r="F110" s="22">
        <v>28</v>
      </c>
      <c r="G110" s="23">
        <f t="shared" si="47"/>
        <v>28</v>
      </c>
      <c r="H110" s="23">
        <v>26</v>
      </c>
      <c r="I110" s="23">
        <f t="shared" si="50"/>
        <v>26</v>
      </c>
      <c r="J110" s="23">
        <f t="shared" si="51"/>
        <v>54</v>
      </c>
      <c r="K110" s="49"/>
    </row>
    <row r="111" spans="1:11" s="24" customFormat="1" ht="28.5" x14ac:dyDescent="0.2">
      <c r="A111" s="46"/>
      <c r="B111" s="19" t="s">
        <v>32</v>
      </c>
      <c r="C111" s="20" t="s">
        <v>26</v>
      </c>
      <c r="D111" s="21" t="s">
        <v>22</v>
      </c>
      <c r="E111" s="40">
        <v>1</v>
      </c>
      <c r="F111" s="22">
        <v>28</v>
      </c>
      <c r="G111" s="23">
        <f t="shared" si="47"/>
        <v>28</v>
      </c>
      <c r="H111" s="23">
        <v>26</v>
      </c>
      <c r="I111" s="23">
        <f t="shared" si="50"/>
        <v>26</v>
      </c>
      <c r="J111" s="23">
        <f t="shared" si="51"/>
        <v>54</v>
      </c>
      <c r="K111" s="49"/>
    </row>
    <row r="112" spans="1:11" s="24" customFormat="1" ht="28.5" x14ac:dyDescent="0.2">
      <c r="A112" s="46"/>
      <c r="B112" s="19" t="s">
        <v>33</v>
      </c>
      <c r="C112" s="20" t="s">
        <v>45</v>
      </c>
      <c r="D112" s="21" t="s">
        <v>22</v>
      </c>
      <c r="E112" s="40">
        <v>74</v>
      </c>
      <c r="F112" s="22">
        <v>28</v>
      </c>
      <c r="G112" s="23">
        <f t="shared" si="47"/>
        <v>2072</v>
      </c>
      <c r="H112" s="23">
        <v>26</v>
      </c>
      <c r="I112" s="23">
        <f t="shared" si="50"/>
        <v>1924</v>
      </c>
      <c r="J112" s="23">
        <f t="shared" si="51"/>
        <v>3996</v>
      </c>
      <c r="K112" s="49"/>
    </row>
    <row r="113" spans="1:11" s="24" customFormat="1" ht="28.5" x14ac:dyDescent="0.2">
      <c r="A113" s="46"/>
      <c r="B113" s="19" t="s">
        <v>32</v>
      </c>
      <c r="C113" s="20" t="s">
        <v>45</v>
      </c>
      <c r="D113" s="21" t="s">
        <v>22</v>
      </c>
      <c r="E113" s="40">
        <v>20</v>
      </c>
      <c r="F113" s="22">
        <v>28</v>
      </c>
      <c r="G113" s="23">
        <f t="shared" si="47"/>
        <v>560</v>
      </c>
      <c r="H113" s="23">
        <v>26</v>
      </c>
      <c r="I113" s="23">
        <f t="shared" si="50"/>
        <v>520</v>
      </c>
      <c r="J113" s="23">
        <f t="shared" si="51"/>
        <v>1080</v>
      </c>
      <c r="K113" s="49"/>
    </row>
    <row r="114" spans="1:11" s="24" customFormat="1" ht="23.25" customHeight="1" x14ac:dyDescent="0.2">
      <c r="A114" s="25"/>
      <c r="B114" s="26" t="s">
        <v>7</v>
      </c>
      <c r="C114" s="27"/>
      <c r="D114" s="28"/>
      <c r="E114" s="27">
        <f>SUM(E106:E113)</f>
        <v>180</v>
      </c>
      <c r="F114" s="30" t="s">
        <v>20</v>
      </c>
      <c r="G114" s="31">
        <f>SUM(G106:G113)</f>
        <v>5040</v>
      </c>
      <c r="H114" s="31"/>
      <c r="I114" s="31">
        <f>SUM(I106:I113)</f>
        <v>4394</v>
      </c>
      <c r="J114" s="31">
        <f>SUM(J106:J113)</f>
        <v>9434</v>
      </c>
      <c r="K114" s="49"/>
    </row>
    <row r="115" spans="1:11" s="24" customFormat="1" x14ac:dyDescent="0.2">
      <c r="A115" s="46" t="s">
        <v>59</v>
      </c>
      <c r="B115" s="19" t="s">
        <v>33</v>
      </c>
      <c r="C115" s="20" t="s">
        <v>28</v>
      </c>
      <c r="D115" s="21" t="s">
        <v>22</v>
      </c>
      <c r="E115" s="20">
        <v>2</v>
      </c>
      <c r="F115" s="22">
        <v>28</v>
      </c>
      <c r="G115" s="23">
        <f>+E115*F115</f>
        <v>56</v>
      </c>
      <c r="H115" s="23"/>
      <c r="I115" s="23">
        <f t="shared" ref="I115" si="52">+E115*H115</f>
        <v>0</v>
      </c>
      <c r="J115" s="23">
        <f t="shared" ref="J115" si="53">+G115+I115</f>
        <v>56</v>
      </c>
      <c r="K115" s="49"/>
    </row>
    <row r="116" spans="1:11" s="24" customFormat="1" ht="28.5" x14ac:dyDescent="0.2">
      <c r="A116" s="46"/>
      <c r="B116" s="19" t="s">
        <v>33</v>
      </c>
      <c r="C116" s="20" t="s">
        <v>25</v>
      </c>
      <c r="D116" s="21" t="s">
        <v>22</v>
      </c>
      <c r="E116" s="40">
        <v>11</v>
      </c>
      <c r="F116" s="22">
        <v>28</v>
      </c>
      <c r="G116" s="23">
        <f>+E116*F116</f>
        <v>308</v>
      </c>
      <c r="H116" s="23">
        <v>26</v>
      </c>
      <c r="I116" s="23">
        <f t="shared" ref="I116:I119" si="54">+E116*H116</f>
        <v>286</v>
      </c>
      <c r="J116" s="23">
        <f t="shared" ref="J116:J119" si="55">+G116+I116</f>
        <v>594</v>
      </c>
      <c r="K116" s="49"/>
    </row>
    <row r="117" spans="1:11" s="24" customFormat="1" ht="28.5" x14ac:dyDescent="0.2">
      <c r="A117" s="46"/>
      <c r="B117" s="19" t="s">
        <v>33</v>
      </c>
      <c r="C117" s="20" t="s">
        <v>26</v>
      </c>
      <c r="D117" s="21" t="s">
        <v>22</v>
      </c>
      <c r="E117" s="40">
        <v>1</v>
      </c>
      <c r="F117" s="22">
        <v>28</v>
      </c>
      <c r="G117" s="23">
        <f>+E117*F117</f>
        <v>28</v>
      </c>
      <c r="H117" s="23">
        <v>26</v>
      </c>
      <c r="I117" s="23">
        <f t="shared" si="54"/>
        <v>26</v>
      </c>
      <c r="J117" s="23">
        <f t="shared" si="55"/>
        <v>54</v>
      </c>
      <c r="K117" s="49"/>
    </row>
    <row r="118" spans="1:11" s="24" customFormat="1" x14ac:dyDescent="0.2">
      <c r="A118" s="46"/>
      <c r="B118" s="19" t="s">
        <v>33</v>
      </c>
      <c r="C118" s="20" t="s">
        <v>23</v>
      </c>
      <c r="D118" s="21" t="s">
        <v>22</v>
      </c>
      <c r="E118" s="40">
        <v>24</v>
      </c>
      <c r="F118" s="22">
        <v>28</v>
      </c>
      <c r="G118" s="23">
        <f>+E118*F118</f>
        <v>672</v>
      </c>
      <c r="H118" s="23">
        <v>26</v>
      </c>
      <c r="I118" s="23">
        <f t="shared" si="54"/>
        <v>624</v>
      </c>
      <c r="J118" s="23">
        <f t="shared" si="55"/>
        <v>1296</v>
      </c>
      <c r="K118" s="49"/>
    </row>
    <row r="119" spans="1:11" s="24" customFormat="1" x14ac:dyDescent="0.2">
      <c r="A119" s="46"/>
      <c r="B119" s="19" t="s">
        <v>21</v>
      </c>
      <c r="C119" s="20" t="s">
        <v>23</v>
      </c>
      <c r="D119" s="21" t="s">
        <v>22</v>
      </c>
      <c r="E119" s="40">
        <v>3</v>
      </c>
      <c r="F119" s="22">
        <v>28</v>
      </c>
      <c r="G119" s="23">
        <f>+E119*F119</f>
        <v>84</v>
      </c>
      <c r="H119" s="23">
        <v>26</v>
      </c>
      <c r="I119" s="23">
        <f t="shared" si="54"/>
        <v>78</v>
      </c>
      <c r="J119" s="23">
        <f t="shared" si="55"/>
        <v>162</v>
      </c>
      <c r="K119" s="49"/>
    </row>
    <row r="120" spans="1:11" s="24" customFormat="1" ht="23.25" customHeight="1" x14ac:dyDescent="0.2">
      <c r="A120" s="25"/>
      <c r="B120" s="26" t="s">
        <v>7</v>
      </c>
      <c r="C120" s="27"/>
      <c r="D120" s="28"/>
      <c r="E120" s="27">
        <f>SUM(E115:E119)</f>
        <v>41</v>
      </c>
      <c r="F120" s="30" t="s">
        <v>20</v>
      </c>
      <c r="G120" s="31">
        <f>SUM(G115:G119)</f>
        <v>1148</v>
      </c>
      <c r="H120" s="31"/>
      <c r="I120" s="31">
        <f>SUM(I115:I119)</f>
        <v>1014</v>
      </c>
      <c r="J120" s="31">
        <f>SUM(J115:J119)</f>
        <v>2162</v>
      </c>
      <c r="K120" s="49"/>
    </row>
    <row r="121" spans="1:11" ht="34.5" customHeight="1" x14ac:dyDescent="0.2">
      <c r="A121" s="43" t="s">
        <v>68</v>
      </c>
      <c r="B121" s="44"/>
      <c r="C121" s="45"/>
      <c r="D121" s="33"/>
      <c r="E121" s="34">
        <f>+E120+E114+E105+E95+E87+E83+E77+E70+E63+E53+E45+E40+E28+E18</f>
        <v>3417</v>
      </c>
      <c r="F121" s="35" t="s">
        <v>20</v>
      </c>
      <c r="G121" s="35">
        <f>+G120+G114+G105+G95+G87+G83+G77+G70+G63+G53+G45+G40+G28+G18</f>
        <v>94055</v>
      </c>
      <c r="H121" s="34"/>
      <c r="I121" s="35">
        <f t="shared" ref="I121:J121" si="56">+I120+I114+I105+I95+I87+I83+I77+I70+I63+I53+I45+I40+I28+I18</f>
        <v>52442</v>
      </c>
      <c r="J121" s="35">
        <f t="shared" si="56"/>
        <v>146497</v>
      </c>
      <c r="K121" s="42">
        <f>+J121*5/100</f>
        <v>7324.85</v>
      </c>
    </row>
    <row r="123" spans="1:11" x14ac:dyDescent="0.2">
      <c r="E123" s="39"/>
    </row>
  </sheetData>
  <mergeCells count="18">
    <mergeCell ref="A2:K2"/>
    <mergeCell ref="A1:K1"/>
    <mergeCell ref="K4:K120"/>
    <mergeCell ref="A121:C121"/>
    <mergeCell ref="A4:A17"/>
    <mergeCell ref="A19:A27"/>
    <mergeCell ref="A29:A39"/>
    <mergeCell ref="A41:A44"/>
    <mergeCell ref="A46:A52"/>
    <mergeCell ref="A115:A119"/>
    <mergeCell ref="A88:A94"/>
    <mergeCell ref="A96:A104"/>
    <mergeCell ref="A106:A113"/>
    <mergeCell ref="A54:A62"/>
    <mergeCell ref="A64:A69"/>
    <mergeCell ref="A71:A76"/>
    <mergeCell ref="A78:A82"/>
    <mergeCell ref="A84:A86"/>
  </mergeCells>
  <pageMargins left="0.7" right="0.7" top="0.75" bottom="0.75" header="0.3" footer="0.3"/>
  <pageSetup scale="64" fitToHeight="0" orientation="portrait" r:id="rId1"/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12" workbookViewId="0">
      <selection activeCell="D85" sqref="D85:D86"/>
    </sheetView>
  </sheetViews>
  <sheetFormatPr defaultRowHeight="14.25" x14ac:dyDescent="0.2"/>
  <cols>
    <col min="1" max="1" width="9.140625" style="36"/>
    <col min="2" max="2" width="11.140625" style="13" customWidth="1"/>
    <col min="3" max="3" width="27" style="37" customWidth="1"/>
    <col min="4" max="4" width="9.140625" style="38"/>
    <col min="5" max="5" width="10.85546875" style="13" customWidth="1"/>
    <col min="6" max="6" width="9.140625" style="13" customWidth="1"/>
    <col min="7" max="10" width="12.85546875" style="13" customWidth="1"/>
    <col min="11" max="16384" width="9.140625" style="13"/>
  </cols>
  <sheetData>
    <row r="1" spans="1:10" x14ac:dyDescent="0.2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8" customFormat="1" ht="110.25" x14ac:dyDescent="0.25">
      <c r="A3" s="14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36</v>
      </c>
      <c r="G3" s="17" t="s">
        <v>60</v>
      </c>
      <c r="H3" s="17" t="s">
        <v>61</v>
      </c>
      <c r="I3" s="17" t="s">
        <v>38</v>
      </c>
      <c r="J3" s="17" t="s">
        <v>8</v>
      </c>
    </row>
    <row r="4" spans="1:10" s="24" customFormat="1" x14ac:dyDescent="0.2">
      <c r="A4" s="46" t="s">
        <v>35</v>
      </c>
      <c r="B4" s="19" t="s">
        <v>29</v>
      </c>
      <c r="C4" s="20" t="s">
        <v>28</v>
      </c>
      <c r="D4" s="21" t="s">
        <v>22</v>
      </c>
      <c r="E4" s="20">
        <v>8</v>
      </c>
      <c r="F4" s="22"/>
      <c r="G4" s="23">
        <f>+E4*F4</f>
        <v>0</v>
      </c>
      <c r="H4" s="23"/>
      <c r="I4" s="23">
        <f>+E4*H4</f>
        <v>0</v>
      </c>
      <c r="J4" s="23">
        <f>+G4+I4</f>
        <v>0</v>
      </c>
    </row>
    <row r="5" spans="1:10" s="24" customFormat="1" x14ac:dyDescent="0.2">
      <c r="A5" s="46"/>
      <c r="B5" s="19" t="s">
        <v>37</v>
      </c>
      <c r="C5" s="20" t="s">
        <v>28</v>
      </c>
      <c r="D5" s="21" t="s">
        <v>22</v>
      </c>
      <c r="E5" s="20">
        <v>25</v>
      </c>
      <c r="F5" s="22"/>
      <c r="G5" s="23">
        <f t="shared" ref="G5:G17" si="0">+E5*F5</f>
        <v>0</v>
      </c>
      <c r="H5" s="23"/>
      <c r="I5" s="23">
        <f t="shared" ref="I5:I17" si="1">+E5*H5</f>
        <v>0</v>
      </c>
      <c r="J5" s="23">
        <f t="shared" ref="J5:J17" si="2">+G5+I5</f>
        <v>0</v>
      </c>
    </row>
    <row r="6" spans="1:10" s="24" customFormat="1" x14ac:dyDescent="0.2">
      <c r="A6" s="46"/>
      <c r="B6" s="19" t="s">
        <v>5</v>
      </c>
      <c r="C6" s="20" t="s">
        <v>28</v>
      </c>
      <c r="D6" s="21" t="s">
        <v>22</v>
      </c>
      <c r="E6" s="20">
        <v>4</v>
      </c>
      <c r="F6" s="22"/>
      <c r="G6" s="23">
        <f t="shared" si="0"/>
        <v>0</v>
      </c>
      <c r="H6" s="23"/>
      <c r="I6" s="23">
        <f t="shared" si="1"/>
        <v>0</v>
      </c>
      <c r="J6" s="23">
        <f t="shared" si="2"/>
        <v>0</v>
      </c>
    </row>
    <row r="7" spans="1:10" s="24" customFormat="1" ht="28.5" x14ac:dyDescent="0.2">
      <c r="A7" s="46"/>
      <c r="B7" s="19" t="s">
        <v>29</v>
      </c>
      <c r="C7" s="20" t="s">
        <v>25</v>
      </c>
      <c r="D7" s="21" t="s">
        <v>22</v>
      </c>
      <c r="E7" s="20">
        <v>21</v>
      </c>
      <c r="F7" s="22"/>
      <c r="G7" s="23">
        <f t="shared" si="0"/>
        <v>0</v>
      </c>
      <c r="H7" s="23"/>
      <c r="I7" s="23">
        <f t="shared" si="1"/>
        <v>0</v>
      </c>
      <c r="J7" s="23">
        <f t="shared" si="2"/>
        <v>0</v>
      </c>
    </row>
    <row r="8" spans="1:10" s="24" customFormat="1" ht="28.5" x14ac:dyDescent="0.2">
      <c r="A8" s="46"/>
      <c r="B8" s="19" t="s">
        <v>6</v>
      </c>
      <c r="C8" s="20" t="s">
        <v>25</v>
      </c>
      <c r="D8" s="21" t="s">
        <v>22</v>
      </c>
      <c r="E8" s="20">
        <v>2</v>
      </c>
      <c r="F8" s="22"/>
      <c r="G8" s="23">
        <f t="shared" si="0"/>
        <v>0</v>
      </c>
      <c r="H8" s="23"/>
      <c r="I8" s="23">
        <f t="shared" si="1"/>
        <v>0</v>
      </c>
      <c r="J8" s="23">
        <f t="shared" si="2"/>
        <v>0</v>
      </c>
    </row>
    <row r="9" spans="1:10" s="24" customFormat="1" ht="28.5" x14ac:dyDescent="0.2">
      <c r="A9" s="46"/>
      <c r="B9" s="19" t="s">
        <v>5</v>
      </c>
      <c r="C9" s="20" t="s">
        <v>25</v>
      </c>
      <c r="D9" s="21" t="s">
        <v>22</v>
      </c>
      <c r="E9" s="20">
        <v>1</v>
      </c>
      <c r="F9" s="22"/>
      <c r="G9" s="23">
        <f t="shared" si="0"/>
        <v>0</v>
      </c>
      <c r="H9" s="23"/>
      <c r="I9" s="23">
        <f t="shared" si="1"/>
        <v>0</v>
      </c>
      <c r="J9" s="23">
        <f t="shared" si="2"/>
        <v>0</v>
      </c>
    </row>
    <row r="10" spans="1:10" s="24" customFormat="1" ht="28.5" x14ac:dyDescent="0.2">
      <c r="A10" s="46"/>
      <c r="B10" s="19" t="s">
        <v>37</v>
      </c>
      <c r="C10" s="20" t="s">
        <v>25</v>
      </c>
      <c r="D10" s="21" t="s">
        <v>22</v>
      </c>
      <c r="E10" s="40">
        <v>41</v>
      </c>
      <c r="F10" s="22"/>
      <c r="G10" s="23">
        <f t="shared" si="0"/>
        <v>0</v>
      </c>
      <c r="H10" s="23"/>
      <c r="I10" s="23">
        <f t="shared" si="1"/>
        <v>0</v>
      </c>
      <c r="J10" s="23">
        <f t="shared" si="2"/>
        <v>0</v>
      </c>
    </row>
    <row r="11" spans="1:10" s="24" customFormat="1" x14ac:dyDescent="0.2">
      <c r="A11" s="46"/>
      <c r="B11" s="19" t="s">
        <v>29</v>
      </c>
      <c r="C11" s="20" t="s">
        <v>23</v>
      </c>
      <c r="D11" s="21" t="s">
        <v>22</v>
      </c>
      <c r="E11" s="20">
        <v>98</v>
      </c>
      <c r="F11" s="22"/>
      <c r="G11" s="23">
        <f t="shared" si="0"/>
        <v>0</v>
      </c>
      <c r="H11" s="23"/>
      <c r="I11" s="23">
        <f t="shared" si="1"/>
        <v>0</v>
      </c>
      <c r="J11" s="23">
        <f t="shared" si="2"/>
        <v>0</v>
      </c>
    </row>
    <row r="12" spans="1:10" s="24" customFormat="1" x14ac:dyDescent="0.2">
      <c r="A12" s="46"/>
      <c r="B12" s="19" t="s">
        <v>6</v>
      </c>
      <c r="C12" s="20" t="s">
        <v>23</v>
      </c>
      <c r="D12" s="21" t="s">
        <v>22</v>
      </c>
      <c r="E12" s="20">
        <v>47</v>
      </c>
      <c r="F12" s="22"/>
      <c r="G12" s="23">
        <f t="shared" si="0"/>
        <v>0</v>
      </c>
      <c r="H12" s="23"/>
      <c r="I12" s="23">
        <f t="shared" si="1"/>
        <v>0</v>
      </c>
      <c r="J12" s="23">
        <f t="shared" si="2"/>
        <v>0</v>
      </c>
    </row>
    <row r="13" spans="1:10" s="24" customFormat="1" ht="28.5" x14ac:dyDescent="0.2">
      <c r="A13" s="46"/>
      <c r="B13" s="19" t="s">
        <v>37</v>
      </c>
      <c r="C13" s="20" t="s">
        <v>62</v>
      </c>
      <c r="D13" s="21" t="s">
        <v>22</v>
      </c>
      <c r="E13" s="40">
        <v>184</v>
      </c>
      <c r="F13" s="22"/>
      <c r="G13" s="23">
        <f t="shared" si="0"/>
        <v>0</v>
      </c>
      <c r="H13" s="23"/>
      <c r="I13" s="23">
        <f t="shared" si="1"/>
        <v>0</v>
      </c>
      <c r="J13" s="23">
        <f t="shared" si="2"/>
        <v>0</v>
      </c>
    </row>
    <row r="14" spans="1:10" s="24" customFormat="1" x14ac:dyDescent="0.2">
      <c r="A14" s="46"/>
      <c r="B14" s="19" t="s">
        <v>5</v>
      </c>
      <c r="C14" s="20" t="s">
        <v>23</v>
      </c>
      <c r="D14" s="21" t="s">
        <v>22</v>
      </c>
      <c r="E14" s="20">
        <v>9</v>
      </c>
      <c r="F14" s="22"/>
      <c r="G14" s="23">
        <f t="shared" si="0"/>
        <v>0</v>
      </c>
      <c r="H14" s="23"/>
      <c r="I14" s="23">
        <f t="shared" si="1"/>
        <v>0</v>
      </c>
      <c r="J14" s="23">
        <f t="shared" si="2"/>
        <v>0</v>
      </c>
    </row>
    <row r="15" spans="1:10" s="24" customFormat="1" x14ac:dyDescent="0.2">
      <c r="A15" s="46"/>
      <c r="B15" s="19" t="s">
        <v>30</v>
      </c>
      <c r="C15" s="20" t="s">
        <v>23</v>
      </c>
      <c r="D15" s="21" t="s">
        <v>22</v>
      </c>
      <c r="E15" s="20">
        <v>25</v>
      </c>
      <c r="F15" s="22"/>
      <c r="G15" s="23">
        <f t="shared" si="0"/>
        <v>0</v>
      </c>
      <c r="H15" s="23"/>
      <c r="I15" s="23">
        <f t="shared" si="1"/>
        <v>0</v>
      </c>
      <c r="J15" s="23">
        <f t="shared" si="2"/>
        <v>0</v>
      </c>
    </row>
    <row r="16" spans="1:10" s="24" customFormat="1" x14ac:dyDescent="0.2">
      <c r="A16" s="46"/>
      <c r="B16" s="19" t="s">
        <v>31</v>
      </c>
      <c r="C16" s="20" t="s">
        <v>23</v>
      </c>
      <c r="D16" s="21" t="s">
        <v>22</v>
      </c>
      <c r="E16" s="20">
        <v>2</v>
      </c>
      <c r="F16" s="22"/>
      <c r="G16" s="23">
        <f t="shared" si="0"/>
        <v>0</v>
      </c>
      <c r="H16" s="23"/>
      <c r="I16" s="23">
        <f t="shared" si="1"/>
        <v>0</v>
      </c>
      <c r="J16" s="23">
        <f t="shared" si="2"/>
        <v>0</v>
      </c>
    </row>
    <row r="17" spans="1:10" s="24" customFormat="1" x14ac:dyDescent="0.2">
      <c r="A17" s="46"/>
      <c r="B17" s="19" t="s">
        <v>24</v>
      </c>
      <c r="C17" s="20" t="s">
        <v>23</v>
      </c>
      <c r="D17" s="21" t="s">
        <v>22</v>
      </c>
      <c r="E17" s="20">
        <v>8</v>
      </c>
      <c r="F17" s="22"/>
      <c r="G17" s="23">
        <f t="shared" si="0"/>
        <v>0</v>
      </c>
      <c r="H17" s="23"/>
      <c r="I17" s="23">
        <f t="shared" si="1"/>
        <v>0</v>
      </c>
      <c r="J17" s="23">
        <f t="shared" si="2"/>
        <v>0</v>
      </c>
    </row>
    <row r="18" spans="1:10" s="24" customFormat="1" ht="23.25" customHeight="1" x14ac:dyDescent="0.2">
      <c r="A18" s="25"/>
      <c r="B18" s="26" t="s">
        <v>7</v>
      </c>
      <c r="C18" s="27"/>
      <c r="D18" s="28"/>
      <c r="E18" s="27">
        <f>SUM(E4:E17)</f>
        <v>475</v>
      </c>
      <c r="F18" s="30" t="s">
        <v>20</v>
      </c>
      <c r="G18" s="31">
        <f>SUM(G4:G17)</f>
        <v>0</v>
      </c>
      <c r="H18" s="31"/>
      <c r="I18" s="31">
        <f>SUM(I4:I17)</f>
        <v>0</v>
      </c>
      <c r="J18" s="31">
        <f>SUM(J4:J17)</f>
        <v>0</v>
      </c>
    </row>
    <row r="19" spans="1:10" s="24" customFormat="1" x14ac:dyDescent="0.2">
      <c r="A19" s="46" t="s">
        <v>39</v>
      </c>
      <c r="B19" s="19" t="s">
        <v>29</v>
      </c>
      <c r="C19" s="20" t="s">
        <v>28</v>
      </c>
      <c r="D19" s="21" t="s">
        <v>22</v>
      </c>
      <c r="E19" s="20">
        <v>7</v>
      </c>
      <c r="F19" s="22"/>
      <c r="G19" s="23">
        <f>+E19*F19</f>
        <v>0</v>
      </c>
      <c r="H19" s="23"/>
      <c r="I19" s="23">
        <f>+E19*H19</f>
        <v>0</v>
      </c>
      <c r="J19" s="23">
        <f>+G19+I19</f>
        <v>0</v>
      </c>
    </row>
    <row r="20" spans="1:10" s="24" customFormat="1" x14ac:dyDescent="0.2">
      <c r="A20" s="46"/>
      <c r="B20" s="19" t="s">
        <v>6</v>
      </c>
      <c r="C20" s="20" t="s">
        <v>28</v>
      </c>
      <c r="D20" s="21" t="s">
        <v>22</v>
      </c>
      <c r="E20" s="20">
        <v>4</v>
      </c>
      <c r="F20" s="22"/>
      <c r="G20" s="23">
        <f t="shared" ref="G20:G27" si="3">+E20*F20</f>
        <v>0</v>
      </c>
      <c r="H20" s="23"/>
      <c r="I20" s="23">
        <f t="shared" ref="I20:I27" si="4">+E20*H20</f>
        <v>0</v>
      </c>
      <c r="J20" s="23">
        <f t="shared" ref="J20:J27" si="5">+G20+I20</f>
        <v>0</v>
      </c>
    </row>
    <row r="21" spans="1:10" s="24" customFormat="1" x14ac:dyDescent="0.2">
      <c r="A21" s="46"/>
      <c r="B21" s="19" t="s">
        <v>33</v>
      </c>
      <c r="C21" s="20" t="s">
        <v>28</v>
      </c>
      <c r="D21" s="21" t="s">
        <v>22</v>
      </c>
      <c r="E21" s="20">
        <v>23</v>
      </c>
      <c r="F21" s="22"/>
      <c r="G21" s="23">
        <f t="shared" si="3"/>
        <v>0</v>
      </c>
      <c r="H21" s="23"/>
      <c r="I21" s="23">
        <f t="shared" si="4"/>
        <v>0</v>
      </c>
      <c r="J21" s="23">
        <f t="shared" si="5"/>
        <v>0</v>
      </c>
    </row>
    <row r="22" spans="1:10" s="24" customFormat="1" ht="28.5" x14ac:dyDescent="0.2">
      <c r="A22" s="46"/>
      <c r="B22" s="19" t="s">
        <v>29</v>
      </c>
      <c r="C22" s="20" t="s">
        <v>25</v>
      </c>
      <c r="D22" s="21" t="s">
        <v>22</v>
      </c>
      <c r="E22" s="20">
        <v>10</v>
      </c>
      <c r="F22" s="22"/>
      <c r="G22" s="23">
        <f t="shared" si="3"/>
        <v>0</v>
      </c>
      <c r="H22" s="23"/>
      <c r="I22" s="23">
        <f t="shared" si="4"/>
        <v>0</v>
      </c>
      <c r="J22" s="23">
        <f t="shared" si="5"/>
        <v>0</v>
      </c>
    </row>
    <row r="23" spans="1:10" s="24" customFormat="1" ht="28.5" x14ac:dyDescent="0.2">
      <c r="A23" s="46"/>
      <c r="B23" s="19" t="s">
        <v>33</v>
      </c>
      <c r="C23" s="20" t="s">
        <v>25</v>
      </c>
      <c r="D23" s="21" t="s">
        <v>22</v>
      </c>
      <c r="E23" s="40">
        <v>17</v>
      </c>
      <c r="F23" s="22"/>
      <c r="G23" s="23">
        <f t="shared" si="3"/>
        <v>0</v>
      </c>
      <c r="H23" s="23"/>
      <c r="I23" s="23">
        <f t="shared" si="4"/>
        <v>0</v>
      </c>
      <c r="J23" s="23">
        <f t="shared" si="5"/>
        <v>0</v>
      </c>
    </row>
    <row r="24" spans="1:10" s="24" customFormat="1" x14ac:dyDescent="0.2">
      <c r="A24" s="46"/>
      <c r="B24" s="19" t="s">
        <v>29</v>
      </c>
      <c r="C24" s="20" t="s">
        <v>23</v>
      </c>
      <c r="D24" s="21" t="s">
        <v>22</v>
      </c>
      <c r="E24" s="20">
        <v>57</v>
      </c>
      <c r="F24" s="22"/>
      <c r="G24" s="23">
        <f t="shared" si="3"/>
        <v>0</v>
      </c>
      <c r="H24" s="23"/>
      <c r="I24" s="23">
        <f t="shared" si="4"/>
        <v>0</v>
      </c>
      <c r="J24" s="23">
        <f t="shared" si="5"/>
        <v>0</v>
      </c>
    </row>
    <row r="25" spans="1:10" s="24" customFormat="1" x14ac:dyDescent="0.2">
      <c r="A25" s="46"/>
      <c r="B25" s="19" t="s">
        <v>6</v>
      </c>
      <c r="C25" s="20" t="s">
        <v>23</v>
      </c>
      <c r="D25" s="21" t="s">
        <v>22</v>
      </c>
      <c r="E25" s="20">
        <v>35</v>
      </c>
      <c r="F25" s="22"/>
      <c r="G25" s="23">
        <f t="shared" si="3"/>
        <v>0</v>
      </c>
      <c r="H25" s="23"/>
      <c r="I25" s="23">
        <f t="shared" si="4"/>
        <v>0</v>
      </c>
      <c r="J25" s="23">
        <f t="shared" si="5"/>
        <v>0</v>
      </c>
    </row>
    <row r="26" spans="1:10" s="24" customFormat="1" ht="28.5" x14ac:dyDescent="0.2">
      <c r="A26" s="46"/>
      <c r="B26" s="19" t="s">
        <v>33</v>
      </c>
      <c r="C26" s="20" t="s">
        <v>62</v>
      </c>
      <c r="D26" s="21" t="s">
        <v>22</v>
      </c>
      <c r="E26" s="40">
        <v>132</v>
      </c>
      <c r="F26" s="22"/>
      <c r="G26" s="23">
        <f t="shared" si="3"/>
        <v>0</v>
      </c>
      <c r="H26" s="23"/>
      <c r="I26" s="23">
        <f t="shared" si="4"/>
        <v>0</v>
      </c>
      <c r="J26" s="23">
        <f t="shared" si="5"/>
        <v>0</v>
      </c>
    </row>
    <row r="27" spans="1:10" s="24" customFormat="1" x14ac:dyDescent="0.2">
      <c r="A27" s="46"/>
      <c r="B27" s="19" t="s">
        <v>5</v>
      </c>
      <c r="C27" s="20" t="s">
        <v>23</v>
      </c>
      <c r="D27" s="21" t="s">
        <v>22</v>
      </c>
      <c r="E27" s="20">
        <v>7</v>
      </c>
      <c r="F27" s="22"/>
      <c r="G27" s="23">
        <f t="shared" si="3"/>
        <v>0</v>
      </c>
      <c r="H27" s="23"/>
      <c r="I27" s="23">
        <f t="shared" si="4"/>
        <v>0</v>
      </c>
      <c r="J27" s="23">
        <f t="shared" si="5"/>
        <v>0</v>
      </c>
    </row>
    <row r="28" spans="1:10" s="24" customFormat="1" ht="23.25" customHeight="1" x14ac:dyDescent="0.2">
      <c r="A28" s="25"/>
      <c r="B28" s="26" t="s">
        <v>7</v>
      </c>
      <c r="C28" s="27"/>
      <c r="D28" s="28"/>
      <c r="E28" s="27">
        <f>SUM(E19:E27)</f>
        <v>292</v>
      </c>
      <c r="F28" s="30" t="s">
        <v>20</v>
      </c>
      <c r="G28" s="31">
        <f>SUM(G19:G27)</f>
        <v>0</v>
      </c>
      <c r="H28" s="31"/>
      <c r="I28" s="31">
        <f>SUM(I19:I27)</f>
        <v>0</v>
      </c>
      <c r="J28" s="31">
        <f>SUM(J19:J27)</f>
        <v>0</v>
      </c>
    </row>
    <row r="29" spans="1:10" s="24" customFormat="1" x14ac:dyDescent="0.2">
      <c r="A29" s="46" t="s">
        <v>40</v>
      </c>
      <c r="B29" s="19" t="s">
        <v>6</v>
      </c>
      <c r="C29" s="20" t="s">
        <v>41</v>
      </c>
      <c r="D29" s="21" t="s">
        <v>22</v>
      </c>
      <c r="E29" s="20">
        <v>3</v>
      </c>
      <c r="F29" s="22"/>
      <c r="G29" s="23">
        <f>+E29*F29</f>
        <v>0</v>
      </c>
      <c r="H29" s="23"/>
      <c r="I29" s="23">
        <f>+E29*H29</f>
        <v>0</v>
      </c>
      <c r="J29" s="23">
        <f>+G29+I29</f>
        <v>0</v>
      </c>
    </row>
    <row r="30" spans="1:10" s="24" customFormat="1" x14ac:dyDescent="0.2">
      <c r="A30" s="46"/>
      <c r="B30" s="19" t="s">
        <v>6</v>
      </c>
      <c r="C30" s="20" t="s">
        <v>28</v>
      </c>
      <c r="D30" s="21" t="s">
        <v>22</v>
      </c>
      <c r="E30" s="20">
        <v>82</v>
      </c>
      <c r="F30" s="22"/>
      <c r="G30" s="23">
        <f t="shared" ref="G30:G39" si="6">+E30*F30</f>
        <v>0</v>
      </c>
      <c r="H30" s="23"/>
      <c r="I30" s="23">
        <f t="shared" ref="I30:I39" si="7">+E30*H30</f>
        <v>0</v>
      </c>
      <c r="J30" s="23">
        <f t="shared" ref="J30:J39" si="8">+G30+I30</f>
        <v>0</v>
      </c>
    </row>
    <row r="31" spans="1:10" s="24" customFormat="1" x14ac:dyDescent="0.2">
      <c r="A31" s="46"/>
      <c r="B31" s="19" t="s">
        <v>33</v>
      </c>
      <c r="C31" s="20" t="s">
        <v>28</v>
      </c>
      <c r="D31" s="21" t="s">
        <v>22</v>
      </c>
      <c r="E31" s="20">
        <v>9</v>
      </c>
      <c r="F31" s="22"/>
      <c r="G31" s="23">
        <f t="shared" si="6"/>
        <v>0</v>
      </c>
      <c r="H31" s="23"/>
      <c r="I31" s="23">
        <f t="shared" si="7"/>
        <v>0</v>
      </c>
      <c r="J31" s="23">
        <f t="shared" si="8"/>
        <v>0</v>
      </c>
    </row>
    <row r="32" spans="1:10" s="24" customFormat="1" ht="28.5" x14ac:dyDescent="0.2">
      <c r="A32" s="46"/>
      <c r="B32" s="19" t="s">
        <v>6</v>
      </c>
      <c r="C32" s="20" t="s">
        <v>25</v>
      </c>
      <c r="D32" s="21" t="s">
        <v>22</v>
      </c>
      <c r="E32" s="20">
        <v>91</v>
      </c>
      <c r="F32" s="22"/>
      <c r="G32" s="23">
        <f t="shared" si="6"/>
        <v>0</v>
      </c>
      <c r="H32" s="23"/>
      <c r="I32" s="23">
        <f t="shared" si="7"/>
        <v>0</v>
      </c>
      <c r="J32" s="23">
        <f t="shared" si="8"/>
        <v>0</v>
      </c>
    </row>
    <row r="33" spans="1:10" s="24" customFormat="1" ht="28.5" x14ac:dyDescent="0.2">
      <c r="A33" s="46"/>
      <c r="B33" s="19" t="s">
        <v>33</v>
      </c>
      <c r="C33" s="20" t="s">
        <v>25</v>
      </c>
      <c r="D33" s="21" t="s">
        <v>22</v>
      </c>
      <c r="E33" s="40">
        <v>35</v>
      </c>
      <c r="F33" s="22"/>
      <c r="G33" s="23">
        <f t="shared" si="6"/>
        <v>0</v>
      </c>
      <c r="H33" s="23"/>
      <c r="I33" s="23">
        <f t="shared" si="7"/>
        <v>0</v>
      </c>
      <c r="J33" s="23">
        <f t="shared" si="8"/>
        <v>0</v>
      </c>
    </row>
    <row r="34" spans="1:10" s="24" customFormat="1" x14ac:dyDescent="0.2">
      <c r="A34" s="46"/>
      <c r="B34" s="19" t="s">
        <v>6</v>
      </c>
      <c r="C34" s="20" t="s">
        <v>23</v>
      </c>
      <c r="D34" s="21" t="s">
        <v>22</v>
      </c>
      <c r="E34" s="20">
        <v>317</v>
      </c>
      <c r="F34" s="22"/>
      <c r="G34" s="23">
        <f t="shared" si="6"/>
        <v>0</v>
      </c>
      <c r="H34" s="23"/>
      <c r="I34" s="23">
        <f t="shared" si="7"/>
        <v>0</v>
      </c>
      <c r="J34" s="23">
        <f t="shared" si="8"/>
        <v>0</v>
      </c>
    </row>
    <row r="35" spans="1:10" s="24" customFormat="1" ht="28.5" x14ac:dyDescent="0.2">
      <c r="A35" s="46"/>
      <c r="B35" s="19" t="s">
        <v>33</v>
      </c>
      <c r="C35" s="20" t="s">
        <v>62</v>
      </c>
      <c r="D35" s="21" t="s">
        <v>22</v>
      </c>
      <c r="E35" s="40">
        <v>270</v>
      </c>
      <c r="F35" s="22"/>
      <c r="G35" s="23">
        <f t="shared" si="6"/>
        <v>0</v>
      </c>
      <c r="H35" s="23"/>
      <c r="I35" s="23">
        <f t="shared" si="7"/>
        <v>0</v>
      </c>
      <c r="J35" s="23">
        <f t="shared" si="8"/>
        <v>0</v>
      </c>
    </row>
    <row r="36" spans="1:10" s="24" customFormat="1" x14ac:dyDescent="0.2">
      <c r="A36" s="46"/>
      <c r="B36" s="19" t="s">
        <v>5</v>
      </c>
      <c r="C36" s="20" t="s">
        <v>23</v>
      </c>
      <c r="D36" s="21" t="s">
        <v>22</v>
      </c>
      <c r="E36" s="20">
        <v>8</v>
      </c>
      <c r="F36" s="22"/>
      <c r="G36" s="23">
        <f t="shared" si="6"/>
        <v>0</v>
      </c>
      <c r="H36" s="23"/>
      <c r="I36" s="23">
        <f t="shared" si="7"/>
        <v>0</v>
      </c>
      <c r="J36" s="23">
        <f t="shared" si="8"/>
        <v>0</v>
      </c>
    </row>
    <row r="37" spans="1:10" s="24" customFormat="1" x14ac:dyDescent="0.2">
      <c r="A37" s="46"/>
      <c r="B37" s="19" t="s">
        <v>29</v>
      </c>
      <c r="C37" s="20" t="s">
        <v>23</v>
      </c>
      <c r="D37" s="21" t="s">
        <v>22</v>
      </c>
      <c r="E37" s="20">
        <v>24</v>
      </c>
      <c r="F37" s="22"/>
      <c r="G37" s="23">
        <f t="shared" si="6"/>
        <v>0</v>
      </c>
      <c r="H37" s="23"/>
      <c r="I37" s="23">
        <f t="shared" si="7"/>
        <v>0</v>
      </c>
      <c r="J37" s="23">
        <f t="shared" si="8"/>
        <v>0</v>
      </c>
    </row>
    <row r="38" spans="1:10" s="24" customFormat="1" x14ac:dyDescent="0.2">
      <c r="A38" s="46"/>
      <c r="B38" s="19" t="s">
        <v>30</v>
      </c>
      <c r="C38" s="20" t="s">
        <v>23</v>
      </c>
      <c r="D38" s="21" t="s">
        <v>22</v>
      </c>
      <c r="E38" s="20">
        <v>13</v>
      </c>
      <c r="F38" s="22"/>
      <c r="G38" s="23">
        <f t="shared" si="6"/>
        <v>0</v>
      </c>
      <c r="H38" s="23"/>
      <c r="I38" s="23">
        <f t="shared" si="7"/>
        <v>0</v>
      </c>
      <c r="J38" s="23">
        <f t="shared" si="8"/>
        <v>0</v>
      </c>
    </row>
    <row r="39" spans="1:10" s="24" customFormat="1" x14ac:dyDescent="0.2">
      <c r="A39" s="46"/>
      <c r="B39" s="19" t="s">
        <v>24</v>
      </c>
      <c r="C39" s="20" t="s">
        <v>23</v>
      </c>
      <c r="D39" s="21" t="s">
        <v>22</v>
      </c>
      <c r="E39" s="20">
        <v>2</v>
      </c>
      <c r="F39" s="22"/>
      <c r="G39" s="23">
        <f t="shared" si="6"/>
        <v>0</v>
      </c>
      <c r="H39" s="23"/>
      <c r="I39" s="23">
        <f t="shared" si="7"/>
        <v>0</v>
      </c>
      <c r="J39" s="23">
        <f t="shared" si="8"/>
        <v>0</v>
      </c>
    </row>
    <row r="40" spans="1:10" s="24" customFormat="1" ht="23.25" customHeight="1" x14ac:dyDescent="0.2">
      <c r="A40" s="25"/>
      <c r="B40" s="26" t="s">
        <v>7</v>
      </c>
      <c r="C40" s="27"/>
      <c r="D40" s="28"/>
      <c r="E40" s="27">
        <f>SUM(E29:E39)</f>
        <v>854</v>
      </c>
      <c r="F40" s="30" t="s">
        <v>20</v>
      </c>
      <c r="G40" s="31">
        <f>SUM(G29:G39)</f>
        <v>0</v>
      </c>
      <c r="H40" s="31"/>
      <c r="I40" s="31">
        <f>SUM(I29:I39)</f>
        <v>0</v>
      </c>
      <c r="J40" s="31">
        <f>SUM(J29:J39)</f>
        <v>0</v>
      </c>
    </row>
    <row r="41" spans="1:10" s="24" customFormat="1" x14ac:dyDescent="0.2">
      <c r="A41" s="46" t="s">
        <v>42</v>
      </c>
      <c r="B41" s="19" t="s">
        <v>43</v>
      </c>
      <c r="C41" s="20" t="s">
        <v>28</v>
      </c>
      <c r="D41" s="21" t="s">
        <v>22</v>
      </c>
      <c r="E41" s="20">
        <v>1</v>
      </c>
      <c r="F41" s="22"/>
      <c r="G41" s="23">
        <f>+E41*F41</f>
        <v>0</v>
      </c>
      <c r="H41" s="23"/>
      <c r="I41" s="23">
        <f>+E41*H41</f>
        <v>0</v>
      </c>
      <c r="J41" s="23">
        <f>+G41+I41</f>
        <v>0</v>
      </c>
    </row>
    <row r="42" spans="1:10" s="24" customFormat="1" ht="28.5" x14ac:dyDescent="0.2">
      <c r="A42" s="46"/>
      <c r="B42" s="19" t="s">
        <v>43</v>
      </c>
      <c r="C42" s="20" t="s">
        <v>25</v>
      </c>
      <c r="D42" s="21" t="s">
        <v>22</v>
      </c>
      <c r="E42" s="40">
        <v>8</v>
      </c>
      <c r="F42" s="22"/>
      <c r="G42" s="23">
        <f t="shared" ref="G42:G44" si="9">+E42*F42</f>
        <v>0</v>
      </c>
      <c r="H42" s="23"/>
      <c r="I42" s="23">
        <f t="shared" ref="I42:I44" si="10">+E42*H42</f>
        <v>0</v>
      </c>
      <c r="J42" s="23">
        <f t="shared" ref="J42:J44" si="11">+G42+I42</f>
        <v>0</v>
      </c>
    </row>
    <row r="43" spans="1:10" s="24" customFormat="1" ht="28.5" x14ac:dyDescent="0.2">
      <c r="A43" s="46"/>
      <c r="B43" s="19" t="s">
        <v>43</v>
      </c>
      <c r="C43" s="20" t="s">
        <v>44</v>
      </c>
      <c r="D43" s="21" t="s">
        <v>22</v>
      </c>
      <c r="E43" s="40">
        <v>1</v>
      </c>
      <c r="F43" s="22"/>
      <c r="G43" s="23">
        <f t="shared" si="9"/>
        <v>0</v>
      </c>
      <c r="H43" s="23"/>
      <c r="I43" s="23">
        <f t="shared" si="10"/>
        <v>0</v>
      </c>
      <c r="J43" s="23">
        <f t="shared" si="11"/>
        <v>0</v>
      </c>
    </row>
    <row r="44" spans="1:10" s="24" customFormat="1" ht="28.5" x14ac:dyDescent="0.2">
      <c r="A44" s="46"/>
      <c r="B44" s="19" t="s">
        <v>43</v>
      </c>
      <c r="C44" s="20" t="s">
        <v>45</v>
      </c>
      <c r="D44" s="21" t="s">
        <v>22</v>
      </c>
      <c r="E44" s="40">
        <v>12</v>
      </c>
      <c r="F44" s="22"/>
      <c r="G44" s="23">
        <f t="shared" si="9"/>
        <v>0</v>
      </c>
      <c r="H44" s="23"/>
      <c r="I44" s="23">
        <f t="shared" si="10"/>
        <v>0</v>
      </c>
      <c r="J44" s="23">
        <f t="shared" si="11"/>
        <v>0</v>
      </c>
    </row>
    <row r="45" spans="1:10" s="24" customFormat="1" ht="23.25" customHeight="1" x14ac:dyDescent="0.2">
      <c r="A45" s="25"/>
      <c r="B45" s="32"/>
      <c r="C45" s="27"/>
      <c r="D45" s="28"/>
      <c r="E45" s="27">
        <f>SUM(E41:E44)</f>
        <v>22</v>
      </c>
      <c r="F45" s="30" t="s">
        <v>20</v>
      </c>
      <c r="G45" s="31">
        <f>SUM(G41:G44)</f>
        <v>0</v>
      </c>
      <c r="H45" s="31"/>
      <c r="I45" s="31">
        <f>SUM(I41:I44)</f>
        <v>0</v>
      </c>
      <c r="J45" s="31">
        <f>SUM(J41:J44)</f>
        <v>0</v>
      </c>
    </row>
    <row r="46" spans="1:10" s="24" customFormat="1" x14ac:dyDescent="0.2">
      <c r="A46" s="46" t="s">
        <v>50</v>
      </c>
      <c r="B46" s="19" t="s">
        <v>43</v>
      </c>
      <c r="C46" s="20" t="s">
        <v>28</v>
      </c>
      <c r="D46" s="21" t="s">
        <v>22</v>
      </c>
      <c r="E46" s="20">
        <v>21</v>
      </c>
      <c r="F46" s="22"/>
      <c r="G46" s="23">
        <f>+E46*F46</f>
        <v>0</v>
      </c>
      <c r="H46" s="23"/>
      <c r="I46" s="23">
        <f>+E46*H46</f>
        <v>0</v>
      </c>
      <c r="J46" s="23">
        <f>+G46+I46</f>
        <v>0</v>
      </c>
    </row>
    <row r="47" spans="1:10" s="24" customFormat="1" ht="28.5" x14ac:dyDescent="0.2">
      <c r="A47" s="46"/>
      <c r="B47" s="19" t="s">
        <v>43</v>
      </c>
      <c r="C47" s="20" t="s">
        <v>25</v>
      </c>
      <c r="D47" s="21" t="s">
        <v>22</v>
      </c>
      <c r="E47" s="40">
        <v>48</v>
      </c>
      <c r="F47" s="22"/>
      <c r="G47" s="23">
        <f t="shared" ref="G47:G52" si="12">+E47*F47</f>
        <v>0</v>
      </c>
      <c r="H47" s="23"/>
      <c r="I47" s="23">
        <f t="shared" ref="I47:I52" si="13">+E47*H47</f>
        <v>0</v>
      </c>
      <c r="J47" s="23">
        <f t="shared" ref="J47:J52" si="14">+G47+I47</f>
        <v>0</v>
      </c>
    </row>
    <row r="48" spans="1:10" s="24" customFormat="1" ht="28.5" x14ac:dyDescent="0.2">
      <c r="A48" s="46"/>
      <c r="B48" s="19" t="s">
        <v>33</v>
      </c>
      <c r="C48" s="20" t="s">
        <v>25</v>
      </c>
      <c r="D48" s="21" t="s">
        <v>22</v>
      </c>
      <c r="E48" s="40">
        <v>19</v>
      </c>
      <c r="F48" s="22"/>
      <c r="G48" s="23">
        <f t="shared" si="12"/>
        <v>0</v>
      </c>
      <c r="H48" s="23"/>
      <c r="I48" s="23">
        <f t="shared" si="13"/>
        <v>0</v>
      </c>
      <c r="J48" s="23">
        <f t="shared" si="14"/>
        <v>0</v>
      </c>
    </row>
    <row r="49" spans="1:10" s="24" customFormat="1" ht="28.5" x14ac:dyDescent="0.2">
      <c r="A49" s="46"/>
      <c r="B49" s="19" t="s">
        <v>43</v>
      </c>
      <c r="C49" s="20" t="s">
        <v>44</v>
      </c>
      <c r="D49" s="21" t="s">
        <v>22</v>
      </c>
      <c r="E49" s="40">
        <v>2</v>
      </c>
      <c r="F49" s="22"/>
      <c r="G49" s="23">
        <f t="shared" si="12"/>
        <v>0</v>
      </c>
      <c r="H49" s="23"/>
      <c r="I49" s="23">
        <f t="shared" si="13"/>
        <v>0</v>
      </c>
      <c r="J49" s="23">
        <f t="shared" si="14"/>
        <v>0</v>
      </c>
    </row>
    <row r="50" spans="1:10" s="24" customFormat="1" ht="28.5" x14ac:dyDescent="0.2">
      <c r="A50" s="46"/>
      <c r="B50" s="19" t="s">
        <v>33</v>
      </c>
      <c r="C50" s="20" t="s">
        <v>25</v>
      </c>
      <c r="D50" s="21" t="s">
        <v>22</v>
      </c>
      <c r="E50" s="40">
        <v>1</v>
      </c>
      <c r="F50" s="22"/>
      <c r="G50" s="23">
        <f t="shared" si="12"/>
        <v>0</v>
      </c>
      <c r="H50" s="23"/>
      <c r="I50" s="23">
        <f t="shared" si="13"/>
        <v>0</v>
      </c>
      <c r="J50" s="23">
        <f t="shared" si="14"/>
        <v>0</v>
      </c>
    </row>
    <row r="51" spans="1:10" s="24" customFormat="1" ht="28.5" x14ac:dyDescent="0.2">
      <c r="A51" s="46"/>
      <c r="B51" s="19" t="s">
        <v>43</v>
      </c>
      <c r="C51" s="20" t="s">
        <v>45</v>
      </c>
      <c r="D51" s="21" t="s">
        <v>22</v>
      </c>
      <c r="E51" s="40">
        <v>64</v>
      </c>
      <c r="F51" s="22"/>
      <c r="G51" s="23">
        <f t="shared" si="12"/>
        <v>0</v>
      </c>
      <c r="H51" s="23"/>
      <c r="I51" s="23">
        <f t="shared" si="13"/>
        <v>0</v>
      </c>
      <c r="J51" s="23">
        <f t="shared" si="14"/>
        <v>0</v>
      </c>
    </row>
    <row r="52" spans="1:10" s="24" customFormat="1" ht="28.5" x14ac:dyDescent="0.2">
      <c r="A52" s="46"/>
      <c r="B52" s="19" t="s">
        <v>33</v>
      </c>
      <c r="C52" s="20" t="s">
        <v>45</v>
      </c>
      <c r="D52" s="21" t="s">
        <v>22</v>
      </c>
      <c r="E52" s="40">
        <v>85</v>
      </c>
      <c r="F52" s="22"/>
      <c r="G52" s="23">
        <f t="shared" si="12"/>
        <v>0</v>
      </c>
      <c r="H52" s="23"/>
      <c r="I52" s="23">
        <f t="shared" si="13"/>
        <v>0</v>
      </c>
      <c r="J52" s="23">
        <f t="shared" si="14"/>
        <v>0</v>
      </c>
    </row>
    <row r="53" spans="1:10" s="24" customFormat="1" ht="23.25" customHeight="1" x14ac:dyDescent="0.2">
      <c r="A53" s="25"/>
      <c r="B53" s="32"/>
      <c r="C53" s="27"/>
      <c r="D53" s="28"/>
      <c r="E53" s="27">
        <f>SUM(E46:E52)</f>
        <v>240</v>
      </c>
      <c r="F53" s="30" t="s">
        <v>20</v>
      </c>
      <c r="G53" s="31">
        <f>SUM(G46:G52)</f>
        <v>0</v>
      </c>
      <c r="H53" s="31"/>
      <c r="I53" s="31">
        <f>SUM(I46:I52)</f>
        <v>0</v>
      </c>
      <c r="J53" s="31">
        <f>SUM(J46:J52)</f>
        <v>0</v>
      </c>
    </row>
    <row r="54" spans="1:10" s="24" customFormat="1" x14ac:dyDescent="0.2">
      <c r="A54" s="46" t="s">
        <v>48</v>
      </c>
      <c r="B54" s="19" t="s">
        <v>49</v>
      </c>
      <c r="C54" s="20" t="s">
        <v>41</v>
      </c>
      <c r="D54" s="21" t="s">
        <v>22</v>
      </c>
      <c r="E54" s="20">
        <v>44</v>
      </c>
      <c r="F54" s="22"/>
      <c r="G54" s="23">
        <f>+E54*F54</f>
        <v>0</v>
      </c>
      <c r="H54" s="23"/>
      <c r="I54" s="23">
        <f>+E54*H54</f>
        <v>0</v>
      </c>
      <c r="J54" s="23">
        <f>+G54+I54</f>
        <v>0</v>
      </c>
    </row>
    <row r="55" spans="1:10" s="24" customFormat="1" x14ac:dyDescent="0.2">
      <c r="A55" s="46"/>
      <c r="B55" s="19" t="s">
        <v>43</v>
      </c>
      <c r="C55" s="20" t="s">
        <v>41</v>
      </c>
      <c r="D55" s="21" t="s">
        <v>22</v>
      </c>
      <c r="E55" s="20">
        <v>3</v>
      </c>
      <c r="F55" s="22"/>
      <c r="G55" s="23">
        <f t="shared" ref="G55:G62" si="15">+E55*F55</f>
        <v>0</v>
      </c>
      <c r="H55" s="23"/>
      <c r="I55" s="23">
        <f t="shared" ref="I55:I62" si="16">+E55*H55</f>
        <v>0</v>
      </c>
      <c r="J55" s="23">
        <f t="shared" ref="J55:J62" si="17">+G55+I55</f>
        <v>0</v>
      </c>
    </row>
    <row r="56" spans="1:10" s="24" customFormat="1" x14ac:dyDescent="0.2">
      <c r="A56" s="46"/>
      <c r="B56" s="19" t="s">
        <v>49</v>
      </c>
      <c r="C56" s="20" t="s">
        <v>28</v>
      </c>
      <c r="D56" s="21" t="s">
        <v>22</v>
      </c>
      <c r="E56" s="20">
        <v>111</v>
      </c>
      <c r="F56" s="22"/>
      <c r="G56" s="23">
        <f t="shared" si="15"/>
        <v>0</v>
      </c>
      <c r="H56" s="23"/>
      <c r="I56" s="23">
        <f t="shared" si="16"/>
        <v>0</v>
      </c>
      <c r="J56" s="23">
        <f t="shared" si="17"/>
        <v>0</v>
      </c>
    </row>
    <row r="57" spans="1:10" s="24" customFormat="1" x14ac:dyDescent="0.2">
      <c r="A57" s="46"/>
      <c r="B57" s="19" t="s">
        <v>43</v>
      </c>
      <c r="C57" s="20" t="s">
        <v>28</v>
      </c>
      <c r="D57" s="21" t="s">
        <v>22</v>
      </c>
      <c r="E57" s="20">
        <v>15</v>
      </c>
      <c r="F57" s="22"/>
      <c r="G57" s="23">
        <f t="shared" si="15"/>
        <v>0</v>
      </c>
      <c r="H57" s="23"/>
      <c r="I57" s="23">
        <f t="shared" si="16"/>
        <v>0</v>
      </c>
      <c r="J57" s="23">
        <f t="shared" si="17"/>
        <v>0</v>
      </c>
    </row>
    <row r="58" spans="1:10" s="24" customFormat="1" ht="28.5" x14ac:dyDescent="0.2">
      <c r="A58" s="46"/>
      <c r="B58" s="19" t="s">
        <v>49</v>
      </c>
      <c r="C58" s="20" t="s">
        <v>25</v>
      </c>
      <c r="D58" s="21" t="s">
        <v>22</v>
      </c>
      <c r="E58" s="40">
        <v>29</v>
      </c>
      <c r="F58" s="22"/>
      <c r="G58" s="23">
        <f t="shared" si="15"/>
        <v>0</v>
      </c>
      <c r="H58" s="23"/>
      <c r="I58" s="23">
        <f t="shared" si="16"/>
        <v>0</v>
      </c>
      <c r="J58" s="23">
        <f t="shared" si="17"/>
        <v>0</v>
      </c>
    </row>
    <row r="59" spans="1:10" s="24" customFormat="1" ht="28.5" x14ac:dyDescent="0.2">
      <c r="A59" s="46"/>
      <c r="B59" s="19" t="s">
        <v>43</v>
      </c>
      <c r="C59" s="20" t="s">
        <v>25</v>
      </c>
      <c r="D59" s="21" t="s">
        <v>22</v>
      </c>
      <c r="E59" s="40">
        <v>7</v>
      </c>
      <c r="F59" s="22"/>
      <c r="G59" s="23">
        <f t="shared" si="15"/>
        <v>0</v>
      </c>
      <c r="H59" s="23"/>
      <c r="I59" s="23">
        <f t="shared" si="16"/>
        <v>0</v>
      </c>
      <c r="J59" s="23">
        <f t="shared" si="17"/>
        <v>0</v>
      </c>
    </row>
    <row r="60" spans="1:10" s="24" customFormat="1" ht="28.5" x14ac:dyDescent="0.2">
      <c r="A60" s="46"/>
      <c r="B60" s="19" t="s">
        <v>49</v>
      </c>
      <c r="C60" s="20" t="s">
        <v>51</v>
      </c>
      <c r="D60" s="21" t="s">
        <v>22</v>
      </c>
      <c r="E60" s="40">
        <v>1</v>
      </c>
      <c r="F60" s="22"/>
      <c r="G60" s="23">
        <f t="shared" si="15"/>
        <v>0</v>
      </c>
      <c r="H60" s="23"/>
      <c r="I60" s="23">
        <f t="shared" si="16"/>
        <v>0</v>
      </c>
      <c r="J60" s="23">
        <f t="shared" si="17"/>
        <v>0</v>
      </c>
    </row>
    <row r="61" spans="1:10" s="24" customFormat="1" ht="28.5" x14ac:dyDescent="0.2">
      <c r="A61" s="46"/>
      <c r="B61" s="19" t="s">
        <v>49</v>
      </c>
      <c r="C61" s="20" t="s">
        <v>45</v>
      </c>
      <c r="D61" s="21" t="s">
        <v>22</v>
      </c>
      <c r="E61" s="40">
        <v>61</v>
      </c>
      <c r="F61" s="22"/>
      <c r="G61" s="23">
        <f t="shared" si="15"/>
        <v>0</v>
      </c>
      <c r="H61" s="23"/>
      <c r="I61" s="23">
        <f t="shared" si="16"/>
        <v>0</v>
      </c>
      <c r="J61" s="23">
        <f t="shared" si="17"/>
        <v>0</v>
      </c>
    </row>
    <row r="62" spans="1:10" s="24" customFormat="1" ht="28.5" x14ac:dyDescent="0.2">
      <c r="A62" s="46"/>
      <c r="B62" s="19" t="s">
        <v>43</v>
      </c>
      <c r="C62" s="20" t="s">
        <v>45</v>
      </c>
      <c r="D62" s="21" t="s">
        <v>22</v>
      </c>
      <c r="E62" s="40">
        <v>16</v>
      </c>
      <c r="F62" s="22"/>
      <c r="G62" s="23">
        <f t="shared" si="15"/>
        <v>0</v>
      </c>
      <c r="H62" s="23"/>
      <c r="I62" s="23">
        <f t="shared" si="16"/>
        <v>0</v>
      </c>
      <c r="J62" s="23">
        <f t="shared" si="17"/>
        <v>0</v>
      </c>
    </row>
    <row r="63" spans="1:10" s="24" customFormat="1" ht="23.25" customHeight="1" x14ac:dyDescent="0.2">
      <c r="A63" s="25"/>
      <c r="B63" s="32"/>
      <c r="C63" s="27"/>
      <c r="D63" s="28"/>
      <c r="E63" s="27">
        <f>SUM(E54:E62)</f>
        <v>287</v>
      </c>
      <c r="F63" s="30" t="s">
        <v>20</v>
      </c>
      <c r="G63" s="31">
        <f>SUM(G54:G62)</f>
        <v>0</v>
      </c>
      <c r="H63" s="31"/>
      <c r="I63" s="31">
        <f>SUM(I54:I62)</f>
        <v>0</v>
      </c>
      <c r="J63" s="31">
        <f>SUM(J54:J62)</f>
        <v>0</v>
      </c>
    </row>
    <row r="64" spans="1:10" s="24" customFormat="1" x14ac:dyDescent="0.2">
      <c r="A64" s="46" t="s">
        <v>46</v>
      </c>
      <c r="B64" s="19" t="s">
        <v>43</v>
      </c>
      <c r="C64" s="20" t="s">
        <v>28</v>
      </c>
      <c r="D64" s="21" t="s">
        <v>22</v>
      </c>
      <c r="E64" s="20">
        <v>4</v>
      </c>
      <c r="F64" s="22"/>
      <c r="G64" s="23">
        <f>+E64*F64</f>
        <v>0</v>
      </c>
      <c r="H64" s="23"/>
      <c r="I64" s="23">
        <f t="shared" ref="I64:I69" si="18">+E64*H64</f>
        <v>0</v>
      </c>
      <c r="J64" s="23">
        <f t="shared" ref="J64:J69" si="19">+G64+I64</f>
        <v>0</v>
      </c>
    </row>
    <row r="65" spans="1:10" s="24" customFormat="1" x14ac:dyDescent="0.2">
      <c r="A65" s="46"/>
      <c r="B65" s="19" t="s">
        <v>47</v>
      </c>
      <c r="C65" s="20" t="s">
        <v>28</v>
      </c>
      <c r="D65" s="21" t="s">
        <v>22</v>
      </c>
      <c r="E65" s="20">
        <v>20</v>
      </c>
      <c r="F65" s="22"/>
      <c r="G65" s="23">
        <f t="shared" ref="G65:G69" si="20">+E65*F65</f>
        <v>0</v>
      </c>
      <c r="H65" s="23"/>
      <c r="I65" s="23">
        <f t="shared" si="18"/>
        <v>0</v>
      </c>
      <c r="J65" s="23">
        <f t="shared" si="19"/>
        <v>0</v>
      </c>
    </row>
    <row r="66" spans="1:10" s="24" customFormat="1" ht="28.5" x14ac:dyDescent="0.2">
      <c r="A66" s="46"/>
      <c r="B66" s="19" t="s">
        <v>43</v>
      </c>
      <c r="C66" s="20" t="s">
        <v>25</v>
      </c>
      <c r="D66" s="21" t="s">
        <v>22</v>
      </c>
      <c r="E66" s="40">
        <v>8</v>
      </c>
      <c r="F66" s="22"/>
      <c r="G66" s="23">
        <f t="shared" si="20"/>
        <v>0</v>
      </c>
      <c r="H66" s="23"/>
      <c r="I66" s="23">
        <f t="shared" si="18"/>
        <v>0</v>
      </c>
      <c r="J66" s="23">
        <f t="shared" si="19"/>
        <v>0</v>
      </c>
    </row>
    <row r="67" spans="1:10" s="24" customFormat="1" ht="28.5" x14ac:dyDescent="0.2">
      <c r="A67" s="46"/>
      <c r="B67" s="19" t="s">
        <v>47</v>
      </c>
      <c r="C67" s="20" t="s">
        <v>25</v>
      </c>
      <c r="D67" s="21" t="s">
        <v>22</v>
      </c>
      <c r="E67" s="40">
        <v>44</v>
      </c>
      <c r="F67" s="22"/>
      <c r="G67" s="23">
        <f t="shared" si="20"/>
        <v>0</v>
      </c>
      <c r="H67" s="23"/>
      <c r="I67" s="23">
        <f t="shared" si="18"/>
        <v>0</v>
      </c>
      <c r="J67" s="23">
        <f t="shared" si="19"/>
        <v>0</v>
      </c>
    </row>
    <row r="68" spans="1:10" s="24" customFormat="1" ht="28.5" x14ac:dyDescent="0.2">
      <c r="A68" s="46"/>
      <c r="B68" s="19" t="s">
        <v>43</v>
      </c>
      <c r="C68" s="20" t="s">
        <v>45</v>
      </c>
      <c r="D68" s="21" t="s">
        <v>22</v>
      </c>
      <c r="E68" s="40">
        <v>14</v>
      </c>
      <c r="F68" s="22"/>
      <c r="G68" s="23">
        <f t="shared" si="20"/>
        <v>0</v>
      </c>
      <c r="H68" s="23"/>
      <c r="I68" s="23">
        <f t="shared" si="18"/>
        <v>0</v>
      </c>
      <c r="J68" s="23">
        <f t="shared" si="19"/>
        <v>0</v>
      </c>
    </row>
    <row r="69" spans="1:10" s="24" customFormat="1" ht="28.5" x14ac:dyDescent="0.2">
      <c r="A69" s="46"/>
      <c r="B69" s="19" t="s">
        <v>47</v>
      </c>
      <c r="C69" s="20" t="s">
        <v>45</v>
      </c>
      <c r="D69" s="21" t="s">
        <v>22</v>
      </c>
      <c r="E69" s="40">
        <v>34</v>
      </c>
      <c r="F69" s="22"/>
      <c r="G69" s="23">
        <f t="shared" si="20"/>
        <v>0</v>
      </c>
      <c r="H69" s="23"/>
      <c r="I69" s="23">
        <f t="shared" si="18"/>
        <v>0</v>
      </c>
      <c r="J69" s="23">
        <f t="shared" si="19"/>
        <v>0</v>
      </c>
    </row>
    <row r="70" spans="1:10" s="24" customFormat="1" ht="23.25" customHeight="1" x14ac:dyDescent="0.2">
      <c r="A70" s="25"/>
      <c r="B70" s="32"/>
      <c r="C70" s="27"/>
      <c r="D70" s="28"/>
      <c r="E70" s="27">
        <f>SUM(E64:E69)</f>
        <v>124</v>
      </c>
      <c r="F70" s="30" t="s">
        <v>20</v>
      </c>
      <c r="G70" s="31">
        <f>SUM(G64:G69)</f>
        <v>0</v>
      </c>
      <c r="H70" s="31"/>
      <c r="I70" s="31">
        <f>SUM(I64:I69)</f>
        <v>0</v>
      </c>
      <c r="J70" s="31">
        <f>SUM(J64:J69)</f>
        <v>0</v>
      </c>
    </row>
    <row r="71" spans="1:10" s="24" customFormat="1" x14ac:dyDescent="0.2">
      <c r="A71" s="46" t="s">
        <v>52</v>
      </c>
      <c r="B71" s="19" t="s">
        <v>43</v>
      </c>
      <c r="C71" s="20" t="s">
        <v>28</v>
      </c>
      <c r="D71" s="21" t="s">
        <v>22</v>
      </c>
      <c r="E71" s="20">
        <v>17</v>
      </c>
      <c r="F71" s="22"/>
      <c r="G71" s="23">
        <f>+E71*F71</f>
        <v>0</v>
      </c>
      <c r="H71" s="23"/>
      <c r="I71" s="23">
        <f t="shared" ref="I71:I76" si="21">+E71*H71</f>
        <v>0</v>
      </c>
      <c r="J71" s="23">
        <f t="shared" ref="J71:J76" si="22">+G71+I71</f>
        <v>0</v>
      </c>
    </row>
    <row r="72" spans="1:10" s="24" customFormat="1" x14ac:dyDescent="0.2">
      <c r="A72" s="46"/>
      <c r="B72" s="19" t="s">
        <v>47</v>
      </c>
      <c r="C72" s="20" t="s">
        <v>28</v>
      </c>
      <c r="D72" s="21" t="s">
        <v>22</v>
      </c>
      <c r="E72" s="20">
        <v>13</v>
      </c>
      <c r="F72" s="22"/>
      <c r="G72" s="23">
        <f t="shared" ref="G72:G76" si="23">+E72*F72</f>
        <v>0</v>
      </c>
      <c r="H72" s="23"/>
      <c r="I72" s="23">
        <f t="shared" si="21"/>
        <v>0</v>
      </c>
      <c r="J72" s="23">
        <f t="shared" si="22"/>
        <v>0</v>
      </c>
    </row>
    <row r="73" spans="1:10" s="24" customFormat="1" ht="28.5" x14ac:dyDescent="0.2">
      <c r="A73" s="46"/>
      <c r="B73" s="19" t="s">
        <v>43</v>
      </c>
      <c r="C73" s="20" t="s">
        <v>25</v>
      </c>
      <c r="D73" s="21" t="s">
        <v>22</v>
      </c>
      <c r="E73" s="40">
        <v>26</v>
      </c>
      <c r="F73" s="22"/>
      <c r="G73" s="23">
        <f t="shared" si="23"/>
        <v>0</v>
      </c>
      <c r="H73" s="23"/>
      <c r="I73" s="23">
        <f t="shared" si="21"/>
        <v>0</v>
      </c>
      <c r="J73" s="23">
        <f t="shared" si="22"/>
        <v>0</v>
      </c>
    </row>
    <row r="74" spans="1:10" s="24" customFormat="1" ht="28.5" x14ac:dyDescent="0.2">
      <c r="A74" s="46"/>
      <c r="B74" s="19" t="s">
        <v>47</v>
      </c>
      <c r="C74" s="20" t="s">
        <v>25</v>
      </c>
      <c r="D74" s="21" t="s">
        <v>22</v>
      </c>
      <c r="E74" s="40">
        <v>8</v>
      </c>
      <c r="F74" s="22"/>
      <c r="G74" s="23">
        <f t="shared" si="23"/>
        <v>0</v>
      </c>
      <c r="H74" s="23"/>
      <c r="I74" s="23">
        <f t="shared" si="21"/>
        <v>0</v>
      </c>
      <c r="J74" s="23">
        <f t="shared" si="22"/>
        <v>0</v>
      </c>
    </row>
    <row r="75" spans="1:10" s="24" customFormat="1" ht="28.5" x14ac:dyDescent="0.2">
      <c r="A75" s="46"/>
      <c r="B75" s="19" t="s">
        <v>43</v>
      </c>
      <c r="C75" s="20" t="s">
        <v>45</v>
      </c>
      <c r="D75" s="21" t="s">
        <v>22</v>
      </c>
      <c r="E75" s="40">
        <v>32</v>
      </c>
      <c r="F75" s="22"/>
      <c r="G75" s="23">
        <f t="shared" si="23"/>
        <v>0</v>
      </c>
      <c r="H75" s="23"/>
      <c r="I75" s="23">
        <f t="shared" si="21"/>
        <v>0</v>
      </c>
      <c r="J75" s="23">
        <f t="shared" si="22"/>
        <v>0</v>
      </c>
    </row>
    <row r="76" spans="1:10" s="24" customFormat="1" ht="28.5" x14ac:dyDescent="0.2">
      <c r="A76" s="46"/>
      <c r="B76" s="19" t="s">
        <v>47</v>
      </c>
      <c r="C76" s="20" t="s">
        <v>45</v>
      </c>
      <c r="D76" s="21" t="s">
        <v>22</v>
      </c>
      <c r="E76" s="40">
        <v>16</v>
      </c>
      <c r="F76" s="22"/>
      <c r="G76" s="23">
        <f t="shared" si="23"/>
        <v>0</v>
      </c>
      <c r="H76" s="23"/>
      <c r="I76" s="23">
        <f t="shared" si="21"/>
        <v>0</v>
      </c>
      <c r="J76" s="23">
        <f t="shared" si="22"/>
        <v>0</v>
      </c>
    </row>
    <row r="77" spans="1:10" s="24" customFormat="1" ht="23.25" customHeight="1" x14ac:dyDescent="0.2">
      <c r="A77" s="25"/>
      <c r="B77" s="32"/>
      <c r="C77" s="27"/>
      <c r="D77" s="28"/>
      <c r="E77" s="27">
        <f>SUM(E71:E76)</f>
        <v>112</v>
      </c>
      <c r="F77" s="30" t="s">
        <v>20</v>
      </c>
      <c r="G77" s="31">
        <f>SUM(G71:G76)</f>
        <v>0</v>
      </c>
      <c r="H77" s="31"/>
      <c r="I77" s="31">
        <f>SUM(I71:I76)</f>
        <v>0</v>
      </c>
      <c r="J77" s="31">
        <f>SUM(J71:J76)</f>
        <v>0</v>
      </c>
    </row>
    <row r="78" spans="1:10" s="24" customFormat="1" ht="14.25" customHeight="1" x14ac:dyDescent="0.2">
      <c r="A78" s="46" t="s">
        <v>53</v>
      </c>
      <c r="B78" s="19" t="s">
        <v>43</v>
      </c>
      <c r="C78" s="20" t="s">
        <v>41</v>
      </c>
      <c r="D78" s="21" t="s">
        <v>22</v>
      </c>
      <c r="E78" s="20">
        <v>1</v>
      </c>
      <c r="F78" s="22"/>
      <c r="G78" s="23">
        <f>+E78*F78</f>
        <v>0</v>
      </c>
      <c r="H78" s="23"/>
      <c r="I78" s="23">
        <f t="shared" ref="I78:I82" si="24">+E78*H78</f>
        <v>0</v>
      </c>
      <c r="J78" s="23">
        <f t="shared" ref="J78:J82" si="25">+G78+I78</f>
        <v>0</v>
      </c>
    </row>
    <row r="79" spans="1:10" s="24" customFormat="1" ht="14.25" customHeight="1" x14ac:dyDescent="0.2">
      <c r="A79" s="46"/>
      <c r="B79" s="19" t="s">
        <v>43</v>
      </c>
      <c r="C79" s="20" t="s">
        <v>28</v>
      </c>
      <c r="D79" s="21" t="s">
        <v>22</v>
      </c>
      <c r="E79" s="20">
        <v>33</v>
      </c>
      <c r="F79" s="22"/>
      <c r="G79" s="23">
        <f t="shared" ref="G79:G82" si="26">+E79*F79</f>
        <v>0</v>
      </c>
      <c r="H79" s="23"/>
      <c r="I79" s="23">
        <f t="shared" si="24"/>
        <v>0</v>
      </c>
      <c r="J79" s="23">
        <f t="shared" si="25"/>
        <v>0</v>
      </c>
    </row>
    <row r="80" spans="1:10" s="24" customFormat="1" ht="28.5" x14ac:dyDescent="0.2">
      <c r="A80" s="46"/>
      <c r="B80" s="19" t="s">
        <v>43</v>
      </c>
      <c r="C80" s="20" t="s">
        <v>25</v>
      </c>
      <c r="D80" s="21" t="s">
        <v>22</v>
      </c>
      <c r="E80" s="40">
        <v>53</v>
      </c>
      <c r="F80" s="22"/>
      <c r="G80" s="23">
        <f t="shared" si="26"/>
        <v>0</v>
      </c>
      <c r="H80" s="23"/>
      <c r="I80" s="23">
        <f t="shared" si="24"/>
        <v>0</v>
      </c>
      <c r="J80" s="23">
        <f t="shared" si="25"/>
        <v>0</v>
      </c>
    </row>
    <row r="81" spans="1:10" s="24" customFormat="1" ht="28.5" x14ac:dyDescent="0.2">
      <c r="A81" s="46"/>
      <c r="B81" s="19" t="s">
        <v>43</v>
      </c>
      <c r="C81" s="20" t="s">
        <v>44</v>
      </c>
      <c r="D81" s="21" t="s">
        <v>22</v>
      </c>
      <c r="E81" s="40">
        <v>1</v>
      </c>
      <c r="F81" s="22"/>
      <c r="G81" s="23">
        <f t="shared" si="26"/>
        <v>0</v>
      </c>
      <c r="H81" s="23"/>
      <c r="I81" s="23">
        <f t="shared" si="24"/>
        <v>0</v>
      </c>
      <c r="J81" s="23">
        <f t="shared" si="25"/>
        <v>0</v>
      </c>
    </row>
    <row r="82" spans="1:10" s="24" customFormat="1" ht="28.5" x14ac:dyDescent="0.2">
      <c r="A82" s="46"/>
      <c r="B82" s="19" t="s">
        <v>43</v>
      </c>
      <c r="C82" s="20" t="s">
        <v>45</v>
      </c>
      <c r="D82" s="21" t="s">
        <v>22</v>
      </c>
      <c r="E82" s="40">
        <v>106</v>
      </c>
      <c r="F82" s="22"/>
      <c r="G82" s="23">
        <f t="shared" si="26"/>
        <v>0</v>
      </c>
      <c r="H82" s="23"/>
      <c r="I82" s="23">
        <f t="shared" si="24"/>
        <v>0</v>
      </c>
      <c r="J82" s="23">
        <f t="shared" si="25"/>
        <v>0</v>
      </c>
    </row>
    <row r="83" spans="1:10" s="24" customFormat="1" ht="23.25" customHeight="1" x14ac:dyDescent="0.2">
      <c r="A83" s="25"/>
      <c r="B83" s="32"/>
      <c r="C83" s="27"/>
      <c r="D83" s="28"/>
      <c r="E83" s="29">
        <f>SUM(E78:E82)</f>
        <v>194</v>
      </c>
      <c r="F83" s="30" t="s">
        <v>20</v>
      </c>
      <c r="G83" s="31">
        <f>SUM(G78:G82)</f>
        <v>0</v>
      </c>
      <c r="H83" s="31"/>
      <c r="I83" s="31">
        <f>SUM(I78:I82)</f>
        <v>0</v>
      </c>
      <c r="J83" s="31">
        <f>SUM(J78:J82)</f>
        <v>0</v>
      </c>
    </row>
    <row r="84" spans="1:10" s="24" customFormat="1" ht="14.25" customHeight="1" x14ac:dyDescent="0.2">
      <c r="A84" s="46" t="s">
        <v>54</v>
      </c>
      <c r="B84" s="19" t="s">
        <v>43</v>
      </c>
      <c r="C84" s="20" t="s">
        <v>28</v>
      </c>
      <c r="D84" s="21" t="s">
        <v>22</v>
      </c>
      <c r="E84" s="20">
        <v>3</v>
      </c>
      <c r="F84" s="22"/>
      <c r="G84" s="23">
        <f>+E84*F84</f>
        <v>0</v>
      </c>
      <c r="H84" s="23"/>
      <c r="I84" s="23">
        <f t="shared" ref="I84:I86" si="27">+E84*H84</f>
        <v>0</v>
      </c>
      <c r="J84" s="23">
        <f t="shared" ref="J84:J86" si="28">+G84+I84</f>
        <v>0</v>
      </c>
    </row>
    <row r="85" spans="1:10" s="24" customFormat="1" ht="28.5" x14ac:dyDescent="0.2">
      <c r="A85" s="46"/>
      <c r="B85" s="19" t="s">
        <v>43</v>
      </c>
      <c r="C85" s="20" t="s">
        <v>25</v>
      </c>
      <c r="D85" s="21" t="s">
        <v>22</v>
      </c>
      <c r="E85" s="40">
        <v>10</v>
      </c>
      <c r="F85" s="22"/>
      <c r="G85" s="23">
        <f>+E85*F85</f>
        <v>0</v>
      </c>
      <c r="H85" s="23"/>
      <c r="I85" s="23">
        <f t="shared" si="27"/>
        <v>0</v>
      </c>
      <c r="J85" s="23">
        <f t="shared" si="28"/>
        <v>0</v>
      </c>
    </row>
    <row r="86" spans="1:10" s="24" customFormat="1" ht="28.5" x14ac:dyDescent="0.2">
      <c r="A86" s="46"/>
      <c r="B86" s="19" t="s">
        <v>43</v>
      </c>
      <c r="C86" s="20" t="s">
        <v>45</v>
      </c>
      <c r="D86" s="21" t="s">
        <v>22</v>
      </c>
      <c r="E86" s="40">
        <v>56</v>
      </c>
      <c r="F86" s="22"/>
      <c r="G86" s="23">
        <f>+E86*F86</f>
        <v>0</v>
      </c>
      <c r="H86" s="23"/>
      <c r="I86" s="23">
        <f t="shared" si="27"/>
        <v>0</v>
      </c>
      <c r="J86" s="23">
        <f t="shared" si="28"/>
        <v>0</v>
      </c>
    </row>
    <row r="87" spans="1:10" s="24" customFormat="1" ht="23.25" customHeight="1" x14ac:dyDescent="0.2">
      <c r="A87" s="25"/>
      <c r="B87" s="32"/>
      <c r="C87" s="27"/>
      <c r="D87" s="28"/>
      <c r="E87" s="27">
        <f>SUM(E84:E86)</f>
        <v>69</v>
      </c>
      <c r="F87" s="30" t="s">
        <v>20</v>
      </c>
      <c r="G87" s="31">
        <f>SUM(G84:G86)</f>
        <v>0</v>
      </c>
      <c r="H87" s="31"/>
      <c r="I87" s="31">
        <f>SUM(I84:I86)</f>
        <v>0</v>
      </c>
      <c r="J87" s="31">
        <f>SUM(J84:J86)</f>
        <v>0</v>
      </c>
    </row>
    <row r="88" spans="1:10" s="24" customFormat="1" ht="14.25" customHeight="1" x14ac:dyDescent="0.2">
      <c r="A88" s="46" t="s">
        <v>55</v>
      </c>
      <c r="B88" s="19" t="s">
        <v>43</v>
      </c>
      <c r="C88" s="20" t="s">
        <v>28</v>
      </c>
      <c r="D88" s="21" t="s">
        <v>22</v>
      </c>
      <c r="E88" s="20">
        <v>6</v>
      </c>
      <c r="F88" s="22"/>
      <c r="G88" s="23">
        <f>+E88*F88</f>
        <v>0</v>
      </c>
      <c r="H88" s="23"/>
      <c r="I88" s="23">
        <f t="shared" ref="I88:I94" si="29">+E88*H88</f>
        <v>0</v>
      </c>
      <c r="J88" s="23">
        <f t="shared" ref="J88:J94" si="30">+G88+I88</f>
        <v>0</v>
      </c>
    </row>
    <row r="89" spans="1:10" s="24" customFormat="1" ht="28.5" x14ac:dyDescent="0.2">
      <c r="A89" s="46"/>
      <c r="B89" s="19" t="s">
        <v>43</v>
      </c>
      <c r="C89" s="20" t="s">
        <v>25</v>
      </c>
      <c r="D89" s="21" t="s">
        <v>22</v>
      </c>
      <c r="E89" s="40">
        <v>18</v>
      </c>
      <c r="F89" s="22"/>
      <c r="G89" s="23">
        <f t="shared" ref="G89:G94" si="31">+E89*F89</f>
        <v>0</v>
      </c>
      <c r="H89" s="23"/>
      <c r="I89" s="23">
        <f t="shared" si="29"/>
        <v>0</v>
      </c>
      <c r="J89" s="23">
        <f t="shared" si="30"/>
        <v>0</v>
      </c>
    </row>
    <row r="90" spans="1:10" s="24" customFormat="1" ht="28.5" x14ac:dyDescent="0.2">
      <c r="A90" s="46"/>
      <c r="B90" s="19" t="s">
        <v>43</v>
      </c>
      <c r="C90" s="20" t="s">
        <v>45</v>
      </c>
      <c r="D90" s="21" t="s">
        <v>22</v>
      </c>
      <c r="E90" s="40">
        <v>103</v>
      </c>
      <c r="F90" s="22"/>
      <c r="G90" s="23">
        <f t="shared" si="31"/>
        <v>0</v>
      </c>
      <c r="H90" s="23"/>
      <c r="I90" s="23">
        <f t="shared" si="29"/>
        <v>0</v>
      </c>
      <c r="J90" s="23">
        <f t="shared" si="30"/>
        <v>0</v>
      </c>
    </row>
    <row r="91" spans="1:10" s="24" customFormat="1" x14ac:dyDescent="0.2">
      <c r="A91" s="46"/>
      <c r="B91" s="19" t="s">
        <v>30</v>
      </c>
      <c r="C91" s="20" t="s">
        <v>23</v>
      </c>
      <c r="D91" s="21" t="s">
        <v>22</v>
      </c>
      <c r="E91" s="20">
        <v>9</v>
      </c>
      <c r="F91" s="22"/>
      <c r="G91" s="23">
        <f t="shared" si="31"/>
        <v>0</v>
      </c>
      <c r="H91" s="23"/>
      <c r="I91" s="23">
        <f t="shared" si="29"/>
        <v>0</v>
      </c>
      <c r="J91" s="23">
        <f t="shared" si="30"/>
        <v>0</v>
      </c>
    </row>
    <row r="92" spans="1:10" s="24" customFormat="1" x14ac:dyDescent="0.2">
      <c r="A92" s="46"/>
      <c r="B92" s="19" t="s">
        <v>21</v>
      </c>
      <c r="C92" s="20" t="s">
        <v>23</v>
      </c>
      <c r="D92" s="21" t="s">
        <v>22</v>
      </c>
      <c r="E92" s="20">
        <v>3</v>
      </c>
      <c r="F92" s="22"/>
      <c r="G92" s="23">
        <f t="shared" si="31"/>
        <v>0</v>
      </c>
      <c r="H92" s="23"/>
      <c r="I92" s="23">
        <f t="shared" si="29"/>
        <v>0</v>
      </c>
      <c r="J92" s="23">
        <f t="shared" si="30"/>
        <v>0</v>
      </c>
    </row>
    <row r="93" spans="1:10" s="24" customFormat="1" x14ac:dyDescent="0.2">
      <c r="A93" s="46"/>
      <c r="B93" s="19" t="s">
        <v>24</v>
      </c>
      <c r="C93" s="20" t="s">
        <v>23</v>
      </c>
      <c r="D93" s="21" t="s">
        <v>22</v>
      </c>
      <c r="E93" s="20">
        <v>5</v>
      </c>
      <c r="F93" s="22"/>
      <c r="G93" s="23">
        <f t="shared" si="31"/>
        <v>0</v>
      </c>
      <c r="H93" s="23"/>
      <c r="I93" s="23">
        <f t="shared" si="29"/>
        <v>0</v>
      </c>
      <c r="J93" s="23">
        <f t="shared" si="30"/>
        <v>0</v>
      </c>
    </row>
    <row r="94" spans="1:10" s="24" customFormat="1" ht="28.5" x14ac:dyDescent="0.2">
      <c r="A94" s="46"/>
      <c r="B94" s="19" t="s">
        <v>37</v>
      </c>
      <c r="C94" s="20" t="s">
        <v>45</v>
      </c>
      <c r="D94" s="21" t="s">
        <v>22</v>
      </c>
      <c r="E94" s="40">
        <v>6</v>
      </c>
      <c r="F94" s="22"/>
      <c r="G94" s="23">
        <f t="shared" si="31"/>
        <v>0</v>
      </c>
      <c r="H94" s="23"/>
      <c r="I94" s="23">
        <f t="shared" si="29"/>
        <v>0</v>
      </c>
      <c r="J94" s="23">
        <f t="shared" si="30"/>
        <v>0</v>
      </c>
    </row>
    <row r="95" spans="1:10" s="24" customFormat="1" ht="23.25" customHeight="1" x14ac:dyDescent="0.2">
      <c r="A95" s="25"/>
      <c r="B95" s="32"/>
      <c r="C95" s="27"/>
      <c r="D95" s="28"/>
      <c r="E95" s="27">
        <f>SUM(E88:E94)</f>
        <v>150</v>
      </c>
      <c r="F95" s="30" t="s">
        <v>20</v>
      </c>
      <c r="G95" s="31">
        <f>SUM(G88:G94)</f>
        <v>0</v>
      </c>
      <c r="H95" s="31"/>
      <c r="I95" s="31">
        <f>SUM(I88:I94)</f>
        <v>0</v>
      </c>
      <c r="J95" s="31">
        <f>SUM(J88:J94)</f>
        <v>0</v>
      </c>
    </row>
    <row r="96" spans="1:10" s="24" customFormat="1" x14ac:dyDescent="0.2">
      <c r="A96" s="46" t="s">
        <v>56</v>
      </c>
      <c r="B96" s="19" t="s">
        <v>33</v>
      </c>
      <c r="C96" s="20" t="s">
        <v>28</v>
      </c>
      <c r="D96" s="21" t="s">
        <v>22</v>
      </c>
      <c r="E96" s="20">
        <v>7</v>
      </c>
      <c r="F96" s="22"/>
      <c r="G96" s="23">
        <f t="shared" ref="G96:G104" si="32">+E96*F96</f>
        <v>0</v>
      </c>
      <c r="H96" s="23"/>
      <c r="I96" s="23">
        <f t="shared" ref="I96:I104" si="33">+E96*H96</f>
        <v>0</v>
      </c>
      <c r="J96" s="23">
        <f t="shared" ref="J96:J104" si="34">+G96+I96</f>
        <v>0</v>
      </c>
    </row>
    <row r="97" spans="1:10" s="24" customFormat="1" ht="28.5" x14ac:dyDescent="0.2">
      <c r="A97" s="46"/>
      <c r="B97" s="19" t="s">
        <v>33</v>
      </c>
      <c r="C97" s="20" t="s">
        <v>25</v>
      </c>
      <c r="D97" s="21" t="s">
        <v>22</v>
      </c>
      <c r="E97" s="40">
        <v>36</v>
      </c>
      <c r="F97" s="22"/>
      <c r="G97" s="23">
        <f t="shared" si="32"/>
        <v>0</v>
      </c>
      <c r="H97" s="23"/>
      <c r="I97" s="23">
        <f t="shared" si="33"/>
        <v>0</v>
      </c>
      <c r="J97" s="23">
        <f t="shared" si="34"/>
        <v>0</v>
      </c>
    </row>
    <row r="98" spans="1:10" s="24" customFormat="1" ht="28.5" x14ac:dyDescent="0.2">
      <c r="A98" s="46"/>
      <c r="B98" s="19" t="s">
        <v>57</v>
      </c>
      <c r="C98" s="20" t="s">
        <v>25</v>
      </c>
      <c r="D98" s="21" t="s">
        <v>22</v>
      </c>
      <c r="E98" s="20">
        <v>20</v>
      </c>
      <c r="F98" s="22"/>
      <c r="G98" s="23">
        <f t="shared" si="32"/>
        <v>0</v>
      </c>
      <c r="H98" s="23"/>
      <c r="I98" s="23">
        <f t="shared" si="33"/>
        <v>0</v>
      </c>
      <c r="J98" s="23">
        <f t="shared" si="34"/>
        <v>0</v>
      </c>
    </row>
    <row r="99" spans="1:10" s="24" customFormat="1" ht="28.5" x14ac:dyDescent="0.2">
      <c r="A99" s="46"/>
      <c r="B99" s="19" t="s">
        <v>57</v>
      </c>
      <c r="C99" s="20" t="s">
        <v>26</v>
      </c>
      <c r="D99" s="21" t="s">
        <v>22</v>
      </c>
      <c r="E99" s="20">
        <v>3</v>
      </c>
      <c r="F99" s="22"/>
      <c r="G99" s="23">
        <f t="shared" si="32"/>
        <v>0</v>
      </c>
      <c r="H99" s="23"/>
      <c r="I99" s="23">
        <f t="shared" si="33"/>
        <v>0</v>
      </c>
      <c r="J99" s="23">
        <f t="shared" si="34"/>
        <v>0</v>
      </c>
    </row>
    <row r="100" spans="1:10" s="24" customFormat="1" ht="28.5" x14ac:dyDescent="0.2">
      <c r="A100" s="46"/>
      <c r="B100" s="19" t="s">
        <v>33</v>
      </c>
      <c r="C100" s="20" t="s">
        <v>45</v>
      </c>
      <c r="D100" s="21" t="s">
        <v>22</v>
      </c>
      <c r="E100" s="40">
        <v>205</v>
      </c>
      <c r="F100" s="22"/>
      <c r="G100" s="23">
        <f t="shared" si="32"/>
        <v>0</v>
      </c>
      <c r="H100" s="23"/>
      <c r="I100" s="23">
        <f t="shared" si="33"/>
        <v>0</v>
      </c>
      <c r="J100" s="23">
        <f t="shared" si="34"/>
        <v>0</v>
      </c>
    </row>
    <row r="101" spans="1:10" s="24" customFormat="1" x14ac:dyDescent="0.2">
      <c r="A101" s="46"/>
      <c r="B101" s="19" t="s">
        <v>57</v>
      </c>
      <c r="C101" s="20" t="s">
        <v>23</v>
      </c>
      <c r="D101" s="21" t="s">
        <v>22</v>
      </c>
      <c r="E101" s="20">
        <v>73</v>
      </c>
      <c r="F101" s="22"/>
      <c r="G101" s="23">
        <f t="shared" si="32"/>
        <v>0</v>
      </c>
      <c r="H101" s="23"/>
      <c r="I101" s="23">
        <f t="shared" si="33"/>
        <v>0</v>
      </c>
      <c r="J101" s="23">
        <f t="shared" si="34"/>
        <v>0</v>
      </c>
    </row>
    <row r="102" spans="1:10" s="24" customFormat="1" x14ac:dyDescent="0.2">
      <c r="A102" s="46"/>
      <c r="B102" s="19" t="s">
        <v>6</v>
      </c>
      <c r="C102" s="20" t="s">
        <v>23</v>
      </c>
      <c r="D102" s="21" t="s">
        <v>22</v>
      </c>
      <c r="E102" s="20">
        <v>11</v>
      </c>
      <c r="F102" s="22"/>
      <c r="G102" s="23">
        <f t="shared" si="32"/>
        <v>0</v>
      </c>
      <c r="H102" s="23"/>
      <c r="I102" s="23">
        <f t="shared" si="33"/>
        <v>0</v>
      </c>
      <c r="J102" s="23">
        <f t="shared" si="34"/>
        <v>0</v>
      </c>
    </row>
    <row r="103" spans="1:10" s="24" customFormat="1" x14ac:dyDescent="0.2">
      <c r="A103" s="46"/>
      <c r="B103" s="19" t="s">
        <v>30</v>
      </c>
      <c r="C103" s="20" t="s">
        <v>23</v>
      </c>
      <c r="D103" s="21" t="s">
        <v>22</v>
      </c>
      <c r="E103" s="20">
        <v>15</v>
      </c>
      <c r="F103" s="22"/>
      <c r="G103" s="23">
        <f t="shared" si="32"/>
        <v>0</v>
      </c>
      <c r="H103" s="23"/>
      <c r="I103" s="23">
        <f t="shared" si="33"/>
        <v>0</v>
      </c>
      <c r="J103" s="23">
        <f t="shared" si="34"/>
        <v>0</v>
      </c>
    </row>
    <row r="104" spans="1:10" s="24" customFormat="1" x14ac:dyDescent="0.2">
      <c r="A104" s="46"/>
      <c r="B104" s="19" t="s">
        <v>5</v>
      </c>
      <c r="C104" s="20" t="s">
        <v>23</v>
      </c>
      <c r="D104" s="21" t="s">
        <v>22</v>
      </c>
      <c r="E104" s="20">
        <v>7</v>
      </c>
      <c r="F104" s="22"/>
      <c r="G104" s="23">
        <f t="shared" si="32"/>
        <v>0</v>
      </c>
      <c r="H104" s="23"/>
      <c r="I104" s="23">
        <f t="shared" si="33"/>
        <v>0</v>
      </c>
      <c r="J104" s="23">
        <f t="shared" si="34"/>
        <v>0</v>
      </c>
    </row>
    <row r="105" spans="1:10" s="24" customFormat="1" ht="23.25" customHeight="1" x14ac:dyDescent="0.2">
      <c r="A105" s="25"/>
      <c r="B105" s="26" t="s">
        <v>7</v>
      </c>
      <c r="C105" s="27"/>
      <c r="D105" s="28"/>
      <c r="E105" s="27">
        <f>SUM(E96:E104)</f>
        <v>377</v>
      </c>
      <c r="F105" s="30"/>
      <c r="G105" s="31">
        <f>SUM(G96:G104)</f>
        <v>0</v>
      </c>
      <c r="H105" s="31"/>
      <c r="I105" s="31">
        <f>SUM(I96:I104)</f>
        <v>0</v>
      </c>
      <c r="J105" s="31">
        <f>SUM(J96:J104)</f>
        <v>0</v>
      </c>
    </row>
    <row r="106" spans="1:10" s="24" customFormat="1" x14ac:dyDescent="0.2">
      <c r="A106" s="46" t="s">
        <v>58</v>
      </c>
      <c r="B106" s="19" t="s">
        <v>33</v>
      </c>
      <c r="C106" s="20" t="s">
        <v>28</v>
      </c>
      <c r="D106" s="21" t="s">
        <v>22</v>
      </c>
      <c r="E106" s="20">
        <v>8</v>
      </c>
      <c r="F106" s="22"/>
      <c r="G106" s="23">
        <f t="shared" ref="G106:G113" si="35">+E106*F106</f>
        <v>0</v>
      </c>
      <c r="H106" s="23"/>
      <c r="I106" s="23">
        <f t="shared" ref="I106:I113" si="36">+E106*H106</f>
        <v>0</v>
      </c>
      <c r="J106" s="23">
        <f t="shared" ref="J106:J113" si="37">+G106+I106</f>
        <v>0</v>
      </c>
    </row>
    <row r="107" spans="1:10" s="24" customFormat="1" x14ac:dyDescent="0.2">
      <c r="A107" s="46"/>
      <c r="B107" s="19" t="s">
        <v>32</v>
      </c>
      <c r="C107" s="20" t="s">
        <v>28</v>
      </c>
      <c r="D107" s="21" t="s">
        <v>22</v>
      </c>
      <c r="E107" s="20">
        <v>3</v>
      </c>
      <c r="F107" s="22"/>
      <c r="G107" s="23">
        <f t="shared" si="35"/>
        <v>0</v>
      </c>
      <c r="H107" s="23"/>
      <c r="I107" s="23">
        <f t="shared" si="36"/>
        <v>0</v>
      </c>
      <c r="J107" s="23">
        <f t="shared" si="37"/>
        <v>0</v>
      </c>
    </row>
    <row r="108" spans="1:10" s="24" customFormat="1" ht="28.5" x14ac:dyDescent="0.2">
      <c r="A108" s="46"/>
      <c r="B108" s="19" t="s">
        <v>33</v>
      </c>
      <c r="C108" s="20" t="s">
        <v>25</v>
      </c>
      <c r="D108" s="21" t="s">
        <v>22</v>
      </c>
      <c r="E108" s="40">
        <v>46</v>
      </c>
      <c r="F108" s="22"/>
      <c r="G108" s="23">
        <f t="shared" si="35"/>
        <v>0</v>
      </c>
      <c r="H108" s="23"/>
      <c r="I108" s="23">
        <f t="shared" si="36"/>
        <v>0</v>
      </c>
      <c r="J108" s="23">
        <f t="shared" si="37"/>
        <v>0</v>
      </c>
    </row>
    <row r="109" spans="1:10" s="24" customFormat="1" ht="28.5" x14ac:dyDescent="0.2">
      <c r="A109" s="46"/>
      <c r="B109" s="19" t="s">
        <v>32</v>
      </c>
      <c r="C109" s="20" t="s">
        <v>25</v>
      </c>
      <c r="D109" s="21" t="s">
        <v>22</v>
      </c>
      <c r="E109" s="40">
        <v>27</v>
      </c>
      <c r="F109" s="22"/>
      <c r="G109" s="23">
        <f t="shared" si="35"/>
        <v>0</v>
      </c>
      <c r="H109" s="23"/>
      <c r="I109" s="23">
        <f t="shared" si="36"/>
        <v>0</v>
      </c>
      <c r="J109" s="23">
        <f t="shared" si="37"/>
        <v>0</v>
      </c>
    </row>
    <row r="110" spans="1:10" s="24" customFormat="1" ht="28.5" x14ac:dyDescent="0.2">
      <c r="A110" s="46"/>
      <c r="B110" s="19" t="s">
        <v>33</v>
      </c>
      <c r="C110" s="20" t="s">
        <v>26</v>
      </c>
      <c r="D110" s="21" t="s">
        <v>22</v>
      </c>
      <c r="E110" s="40">
        <v>1</v>
      </c>
      <c r="F110" s="22"/>
      <c r="G110" s="23">
        <f t="shared" si="35"/>
        <v>0</v>
      </c>
      <c r="H110" s="23"/>
      <c r="I110" s="23">
        <f t="shared" si="36"/>
        <v>0</v>
      </c>
      <c r="J110" s="23">
        <f t="shared" si="37"/>
        <v>0</v>
      </c>
    </row>
    <row r="111" spans="1:10" s="24" customFormat="1" ht="28.5" x14ac:dyDescent="0.2">
      <c r="A111" s="46"/>
      <c r="B111" s="19" t="s">
        <v>32</v>
      </c>
      <c r="C111" s="20" t="s">
        <v>26</v>
      </c>
      <c r="D111" s="21" t="s">
        <v>22</v>
      </c>
      <c r="E111" s="40">
        <v>1</v>
      </c>
      <c r="F111" s="22"/>
      <c r="G111" s="23">
        <f t="shared" si="35"/>
        <v>0</v>
      </c>
      <c r="H111" s="23"/>
      <c r="I111" s="23">
        <f t="shared" si="36"/>
        <v>0</v>
      </c>
      <c r="J111" s="23">
        <f t="shared" si="37"/>
        <v>0</v>
      </c>
    </row>
    <row r="112" spans="1:10" s="24" customFormat="1" ht="28.5" x14ac:dyDescent="0.2">
      <c r="A112" s="46"/>
      <c r="B112" s="19" t="s">
        <v>33</v>
      </c>
      <c r="C112" s="20" t="s">
        <v>45</v>
      </c>
      <c r="D112" s="21" t="s">
        <v>22</v>
      </c>
      <c r="E112" s="40">
        <v>74</v>
      </c>
      <c r="F112" s="22"/>
      <c r="G112" s="23">
        <f t="shared" si="35"/>
        <v>0</v>
      </c>
      <c r="H112" s="23"/>
      <c r="I112" s="23">
        <f t="shared" si="36"/>
        <v>0</v>
      </c>
      <c r="J112" s="23">
        <f t="shared" si="37"/>
        <v>0</v>
      </c>
    </row>
    <row r="113" spans="1:11" s="24" customFormat="1" ht="28.5" x14ac:dyDescent="0.2">
      <c r="A113" s="46"/>
      <c r="B113" s="19" t="s">
        <v>32</v>
      </c>
      <c r="C113" s="20" t="s">
        <v>45</v>
      </c>
      <c r="D113" s="21" t="s">
        <v>22</v>
      </c>
      <c r="E113" s="40">
        <v>20</v>
      </c>
      <c r="F113" s="22"/>
      <c r="G113" s="23">
        <f t="shared" si="35"/>
        <v>0</v>
      </c>
      <c r="H113" s="23"/>
      <c r="I113" s="23">
        <f t="shared" si="36"/>
        <v>0</v>
      </c>
      <c r="J113" s="23">
        <f t="shared" si="37"/>
        <v>0</v>
      </c>
    </row>
    <row r="114" spans="1:11" s="24" customFormat="1" ht="23.25" customHeight="1" x14ac:dyDescent="0.2">
      <c r="A114" s="25"/>
      <c r="B114" s="26" t="s">
        <v>7</v>
      </c>
      <c r="C114" s="27"/>
      <c r="D114" s="28"/>
      <c r="E114" s="27">
        <f>SUM(E106:E113)</f>
        <v>180</v>
      </c>
      <c r="F114" s="30" t="s">
        <v>20</v>
      </c>
      <c r="G114" s="31">
        <f>SUM(G106:G113)</f>
        <v>0</v>
      </c>
      <c r="H114" s="31"/>
      <c r="I114" s="31">
        <f>SUM(I106:I113)</f>
        <v>0</v>
      </c>
      <c r="J114" s="31">
        <f>SUM(J106:J113)</f>
        <v>0</v>
      </c>
    </row>
    <row r="115" spans="1:11" s="24" customFormat="1" x14ac:dyDescent="0.2">
      <c r="A115" s="46" t="s">
        <v>59</v>
      </c>
      <c r="B115" s="19" t="s">
        <v>33</v>
      </c>
      <c r="C115" s="20" t="s">
        <v>28</v>
      </c>
      <c r="D115" s="21" t="s">
        <v>22</v>
      </c>
      <c r="E115" s="20">
        <v>2</v>
      </c>
      <c r="F115" s="22"/>
      <c r="G115" s="23">
        <f>+E115*F115</f>
        <v>0</v>
      </c>
      <c r="H115" s="23"/>
      <c r="I115" s="23">
        <f t="shared" ref="I115:I119" si="38">+E115*H115</f>
        <v>0</v>
      </c>
      <c r="J115" s="23">
        <f t="shared" ref="J115:J119" si="39">+G115+I115</f>
        <v>0</v>
      </c>
    </row>
    <row r="116" spans="1:11" s="24" customFormat="1" ht="28.5" x14ac:dyDescent="0.2">
      <c r="A116" s="46"/>
      <c r="B116" s="19" t="s">
        <v>33</v>
      </c>
      <c r="C116" s="20" t="s">
        <v>25</v>
      </c>
      <c r="D116" s="21" t="s">
        <v>22</v>
      </c>
      <c r="E116" s="40">
        <v>11</v>
      </c>
      <c r="F116" s="22"/>
      <c r="G116" s="23">
        <f>+E116*F116</f>
        <v>0</v>
      </c>
      <c r="H116" s="23"/>
      <c r="I116" s="23">
        <f t="shared" si="38"/>
        <v>0</v>
      </c>
      <c r="J116" s="23">
        <f t="shared" si="39"/>
        <v>0</v>
      </c>
    </row>
    <row r="117" spans="1:11" s="24" customFormat="1" ht="28.5" x14ac:dyDescent="0.2">
      <c r="A117" s="46"/>
      <c r="B117" s="19" t="s">
        <v>33</v>
      </c>
      <c r="C117" s="20" t="s">
        <v>26</v>
      </c>
      <c r="D117" s="21" t="s">
        <v>22</v>
      </c>
      <c r="E117" s="40">
        <v>1</v>
      </c>
      <c r="F117" s="22"/>
      <c r="G117" s="23">
        <f>+E117*F117</f>
        <v>0</v>
      </c>
      <c r="H117" s="23"/>
      <c r="I117" s="23">
        <f t="shared" si="38"/>
        <v>0</v>
      </c>
      <c r="J117" s="23">
        <f t="shared" si="39"/>
        <v>0</v>
      </c>
    </row>
    <row r="118" spans="1:11" s="24" customFormat="1" x14ac:dyDescent="0.2">
      <c r="A118" s="46"/>
      <c r="B118" s="19" t="s">
        <v>33</v>
      </c>
      <c r="C118" s="20" t="s">
        <v>23</v>
      </c>
      <c r="D118" s="21" t="s">
        <v>22</v>
      </c>
      <c r="E118" s="40">
        <v>24</v>
      </c>
      <c r="F118" s="22"/>
      <c r="G118" s="23">
        <f>+E118*F118</f>
        <v>0</v>
      </c>
      <c r="H118" s="23"/>
      <c r="I118" s="23">
        <f t="shared" si="38"/>
        <v>0</v>
      </c>
      <c r="J118" s="23">
        <f t="shared" si="39"/>
        <v>0</v>
      </c>
    </row>
    <row r="119" spans="1:11" s="24" customFormat="1" x14ac:dyDescent="0.2">
      <c r="A119" s="46"/>
      <c r="B119" s="19" t="s">
        <v>21</v>
      </c>
      <c r="C119" s="20" t="s">
        <v>23</v>
      </c>
      <c r="D119" s="21" t="s">
        <v>22</v>
      </c>
      <c r="E119" s="40">
        <v>3</v>
      </c>
      <c r="F119" s="22"/>
      <c r="G119" s="23">
        <f>+E119*F119</f>
        <v>0</v>
      </c>
      <c r="H119" s="23"/>
      <c r="I119" s="23">
        <f t="shared" si="38"/>
        <v>0</v>
      </c>
      <c r="J119" s="23">
        <f t="shared" si="39"/>
        <v>0</v>
      </c>
    </row>
    <row r="120" spans="1:11" s="24" customFormat="1" ht="23.25" customHeight="1" x14ac:dyDescent="0.2">
      <c r="A120" s="25"/>
      <c r="B120" s="26" t="s">
        <v>7</v>
      </c>
      <c r="C120" s="27"/>
      <c r="D120" s="28"/>
      <c r="E120" s="27">
        <f>SUM(E115:E119)</f>
        <v>41</v>
      </c>
      <c r="F120" s="30" t="s">
        <v>20</v>
      </c>
      <c r="G120" s="31">
        <f>SUM(G115:G119)</f>
        <v>0</v>
      </c>
      <c r="H120" s="31"/>
      <c r="I120" s="31">
        <f>SUM(I115:I119)</f>
        <v>0</v>
      </c>
      <c r="J120" s="31">
        <f>SUM(J115:J119)</f>
        <v>0</v>
      </c>
    </row>
    <row r="121" spans="1:11" ht="34.5" customHeight="1" x14ac:dyDescent="0.2">
      <c r="A121" s="43" t="s">
        <v>27</v>
      </c>
      <c r="B121" s="44"/>
      <c r="C121" s="45"/>
      <c r="D121" s="33"/>
      <c r="E121" s="34">
        <f>+E120+E114+E105+E95+E87+E83+E77+E70+E63+E53+E45+E40+E28+E18</f>
        <v>3417</v>
      </c>
      <c r="F121" s="35" t="s">
        <v>20</v>
      </c>
      <c r="G121" s="35">
        <f>+G120+G114+G105+G95+G87+G83+G77+G70+G63+G53+G45+G40+G28+G18</f>
        <v>0</v>
      </c>
      <c r="H121" s="34"/>
      <c r="I121" s="35">
        <f t="shared" ref="I121:J121" si="40">+I120+I114+I105+I95+I87+I83+I77+I70+I63+I53+I45+I40+I28+I18</f>
        <v>0</v>
      </c>
      <c r="J121" s="35">
        <f t="shared" si="40"/>
        <v>0</v>
      </c>
    </row>
    <row r="123" spans="1:11" x14ac:dyDescent="0.2">
      <c r="E123" s="39"/>
    </row>
    <row r="124" spans="1:11" x14ac:dyDescent="0.2">
      <c r="E124" s="13">
        <f>+E116+E117+E118+E119+E108+E109+E110+E111+E112+E113+E97+E98+E99+E100+E101+E89+E90+E94+E85+E86+E80+E81+E82+E73+E74+E75+E76+E66+E67+E68+E69+E58+E59+E60+E61+E62+E47+E48+E49+E50+E51+E52+E42+E43+E44+E35+E33+E26+E23+E13+E10-E98-E99-E101</f>
        <v>2017</v>
      </c>
      <c r="J124" s="13">
        <f>+J116+J117+J118+J119+J108+J109+J110+J111+J112+J113+J97+J98+J99+J100+J101+J89+J90+J94+J85+J86+J80+J81+J82+J73+J74+J75+J76+J66+J67+J68+J69+J58+J59+J60+J61+J62+J47+J48+J49+J50+J51+J52+J42+J43+J44+J35+J33+J26+J23+J13+J10-J98-J99-J101</f>
        <v>0</v>
      </c>
      <c r="K124" s="13">
        <f>+J124/E124</f>
        <v>0</v>
      </c>
    </row>
  </sheetData>
  <mergeCells count="17">
    <mergeCell ref="A41:A44"/>
    <mergeCell ref="A46:A52"/>
    <mergeCell ref="A54:A62"/>
    <mergeCell ref="A64:A69"/>
    <mergeCell ref="A1:J1"/>
    <mergeCell ref="A2:J2"/>
    <mergeCell ref="A4:A17"/>
    <mergeCell ref="A19:A27"/>
    <mergeCell ref="A29:A39"/>
    <mergeCell ref="A115:A119"/>
    <mergeCell ref="A121:C121"/>
    <mergeCell ref="A71:A76"/>
    <mergeCell ref="A78:A82"/>
    <mergeCell ref="A84:A86"/>
    <mergeCell ref="A88:A94"/>
    <mergeCell ref="A96:A104"/>
    <mergeCell ref="A106:A113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>
      <selection activeCell="J18" sqref="J18"/>
    </sheetView>
  </sheetViews>
  <sheetFormatPr defaultRowHeight="15" x14ac:dyDescent="0.25"/>
  <cols>
    <col min="2" max="2" width="25.85546875" customWidth="1"/>
  </cols>
  <sheetData>
    <row r="3" spans="2:7" x14ac:dyDescent="0.25">
      <c r="B3" s="51" t="s">
        <v>9</v>
      </c>
      <c r="C3" s="51"/>
      <c r="D3" s="51"/>
      <c r="E3" s="51"/>
      <c r="F3" s="51"/>
      <c r="G3" s="51"/>
    </row>
    <row r="4" spans="2:7" x14ac:dyDescent="0.25">
      <c r="B4" s="51" t="s">
        <v>10</v>
      </c>
      <c r="C4" s="51"/>
      <c r="D4" s="51"/>
      <c r="E4" s="51"/>
      <c r="F4" s="51"/>
      <c r="G4" s="51"/>
    </row>
    <row r="5" spans="2:7" x14ac:dyDescent="0.25">
      <c r="B5" s="2"/>
      <c r="C5" s="2"/>
      <c r="D5" s="2"/>
      <c r="E5" s="2"/>
      <c r="F5" s="2"/>
      <c r="G5" s="1"/>
    </row>
    <row r="6" spans="2:7" x14ac:dyDescent="0.25">
      <c r="B6" s="2"/>
      <c r="C6" s="2"/>
      <c r="D6" s="2"/>
      <c r="E6" s="2"/>
      <c r="F6" s="2"/>
      <c r="G6" s="1"/>
    </row>
    <row r="7" spans="2:7" x14ac:dyDescent="0.25">
      <c r="B7" s="51" t="s">
        <v>11</v>
      </c>
      <c r="C7" s="51"/>
      <c r="D7" s="51"/>
      <c r="E7" s="51"/>
      <c r="F7" s="51"/>
      <c r="G7" s="51"/>
    </row>
    <row r="8" spans="2:7" ht="15.75" thickBot="1" x14ac:dyDescent="0.3">
      <c r="B8" s="1"/>
      <c r="C8" s="1"/>
      <c r="D8" s="1"/>
      <c r="E8" s="1"/>
      <c r="F8" s="1"/>
      <c r="G8" s="1"/>
    </row>
    <row r="9" spans="2:7" x14ac:dyDescent="0.25">
      <c r="B9" s="52" t="s">
        <v>12</v>
      </c>
      <c r="C9" s="55" t="s">
        <v>34</v>
      </c>
      <c r="D9" s="55"/>
      <c r="E9" s="55"/>
      <c r="F9" s="55"/>
      <c r="G9" s="57" t="s">
        <v>7</v>
      </c>
    </row>
    <row r="10" spans="2:7" x14ac:dyDescent="0.25">
      <c r="B10" s="53"/>
      <c r="C10" s="56"/>
      <c r="D10" s="56"/>
      <c r="E10" s="56"/>
      <c r="F10" s="56"/>
      <c r="G10" s="58"/>
    </row>
    <row r="11" spans="2:7" ht="15.75" thickBot="1" x14ac:dyDescent="0.3">
      <c r="B11" s="54"/>
      <c r="C11" s="5" t="s">
        <v>13</v>
      </c>
      <c r="D11" s="5" t="s">
        <v>14</v>
      </c>
      <c r="E11" s="5" t="s">
        <v>15</v>
      </c>
      <c r="F11" s="5" t="s">
        <v>16</v>
      </c>
      <c r="G11" s="59"/>
    </row>
    <row r="12" spans="2:7" ht="28.5" x14ac:dyDescent="0.25">
      <c r="B12" s="12" t="s">
        <v>67</v>
      </c>
      <c r="C12" s="7">
        <v>800</v>
      </c>
      <c r="D12" s="7">
        <v>1000</v>
      </c>
      <c r="E12" s="7">
        <v>1200</v>
      </c>
      <c r="F12" s="7">
        <v>417</v>
      </c>
      <c r="G12" s="6">
        <f>SUM(C12:F12)</f>
        <v>3417</v>
      </c>
    </row>
    <row r="13" spans="2:7" x14ac:dyDescent="0.25">
      <c r="B13" s="3"/>
      <c r="C13" s="4"/>
      <c r="D13" s="4"/>
      <c r="E13" s="4"/>
      <c r="F13" s="4"/>
      <c r="G13" s="6"/>
    </row>
    <row r="14" spans="2:7" x14ac:dyDescent="0.25">
      <c r="B14" s="3"/>
      <c r="C14" s="4"/>
      <c r="D14" s="4"/>
      <c r="E14" s="4"/>
      <c r="F14" s="4"/>
      <c r="G14" s="3"/>
    </row>
    <row r="15" spans="2:7" x14ac:dyDescent="0.25">
      <c r="B15" s="3"/>
      <c r="C15" s="4"/>
      <c r="D15" s="4"/>
      <c r="E15" s="4"/>
      <c r="F15" s="4"/>
      <c r="G15" s="3"/>
    </row>
    <row r="16" spans="2:7" x14ac:dyDescent="0.25">
      <c r="B16" s="4"/>
      <c r="C16" s="4"/>
      <c r="D16" s="4"/>
      <c r="E16" s="4"/>
      <c r="F16" s="4"/>
      <c r="G16" s="3"/>
    </row>
    <row r="17" spans="2:7" x14ac:dyDescent="0.25">
      <c r="B17" s="4"/>
      <c r="C17" s="4"/>
      <c r="D17" s="4"/>
      <c r="E17" s="4"/>
      <c r="F17" s="4"/>
      <c r="G17" s="3"/>
    </row>
    <row r="18" spans="2:7" x14ac:dyDescent="0.25">
      <c r="B18" s="4"/>
      <c r="C18" s="4"/>
      <c r="D18" s="4"/>
      <c r="E18" s="4"/>
      <c r="F18" s="4"/>
      <c r="G18" s="3"/>
    </row>
    <row r="19" spans="2:7" x14ac:dyDescent="0.25">
      <c r="B19" s="8" t="s">
        <v>17</v>
      </c>
      <c r="C19" s="3">
        <f>SUM(C12:C18)</f>
        <v>800</v>
      </c>
      <c r="D19" s="3">
        <f>SUM(D12:D18)</f>
        <v>1000</v>
      </c>
      <c r="E19" s="3">
        <f>SUM(E12:E18)</f>
        <v>1200</v>
      </c>
      <c r="F19" s="3">
        <f>SUM(F12:F18)</f>
        <v>417</v>
      </c>
      <c r="G19" s="3">
        <f>SUM(G12:G18)</f>
        <v>3417</v>
      </c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ht="19.5" customHeight="1" x14ac:dyDescent="0.25">
      <c r="B23" s="11" t="s">
        <v>18</v>
      </c>
      <c r="C23" s="9"/>
      <c r="D23" s="10"/>
      <c r="E23" s="10"/>
      <c r="F23" s="50" t="s">
        <v>19</v>
      </c>
      <c r="G23" s="50"/>
    </row>
  </sheetData>
  <mergeCells count="7">
    <mergeCell ref="F23:G23"/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 2</vt:lpstr>
      <vt:lpstr>график 2022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2022-01-04T12:09:42Z</dcterms:modified>
</cp:coreProperties>
</file>