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10095"/>
  </bookViews>
  <sheets>
    <sheet name="2002" sheetId="3" r:id="rId1"/>
  </sheets>
  <definedNames>
    <definedName name="_xlnm.Print_Area" localSheetId="0">'2002'!$A$1:$F$81</definedName>
  </definedNames>
  <calcPr calcId="145621" refMode="R1C1"/>
</workbook>
</file>

<file path=xl/calcChain.xml><?xml version="1.0" encoding="utf-8"?>
<calcChain xmlns="http://schemas.openxmlformats.org/spreadsheetml/2006/main">
  <c r="F80" i="3" l="1"/>
  <c r="F52" i="3"/>
  <c r="F42" i="3"/>
  <c r="F39" i="3"/>
  <c r="F33" i="3"/>
  <c r="F31" i="3"/>
  <c r="F28" i="3"/>
  <c r="F26" i="3"/>
  <c r="F23" i="3"/>
  <c r="F17" i="3"/>
  <c r="F15" i="3"/>
  <c r="F10" i="3"/>
  <c r="F12" i="3"/>
  <c r="F9" i="3"/>
  <c r="F7" i="3"/>
  <c r="F47" i="3"/>
  <c r="F50" i="3"/>
  <c r="F44" i="3"/>
  <c r="C111" i="3" l="1"/>
  <c r="B111" i="3"/>
  <c r="B97" i="3"/>
  <c r="B96" i="3" s="1"/>
  <c r="B95" i="3" s="1"/>
  <c r="B79" i="3"/>
  <c r="B77" i="3"/>
  <c r="B74" i="3"/>
  <c r="B72" i="3"/>
  <c r="B71" i="3" s="1"/>
  <c r="C65" i="3"/>
  <c r="B65" i="3"/>
  <c r="C63" i="3"/>
  <c r="B63" i="3"/>
  <c r="C60" i="3"/>
  <c r="B60" i="3"/>
  <c r="B59" i="3" s="1"/>
  <c r="B57" i="3"/>
  <c r="B56" i="3" s="1"/>
  <c r="C51" i="3"/>
  <c r="B51" i="3"/>
  <c r="C49" i="3"/>
  <c r="B49" i="3"/>
  <c r="C46" i="3"/>
  <c r="B46" i="3"/>
  <c r="B45" i="3" s="1"/>
  <c r="B43" i="3"/>
  <c r="C41" i="3"/>
  <c r="B41" i="3"/>
  <c r="B38" i="3"/>
  <c r="B37" i="3" s="1"/>
  <c r="C32" i="3"/>
  <c r="B32" i="3"/>
  <c r="C30" i="3"/>
  <c r="B30" i="3"/>
  <c r="B27" i="3"/>
  <c r="C25" i="3"/>
  <c r="B25" i="3"/>
  <c r="B22" i="3"/>
  <c r="B21" i="3" s="1"/>
  <c r="C16" i="3"/>
  <c r="B16" i="3"/>
  <c r="C14" i="3"/>
  <c r="B14" i="3"/>
  <c r="B11" i="3"/>
  <c r="C9" i="3"/>
  <c r="B9" i="3"/>
  <c r="B6" i="3"/>
  <c r="B5" i="3" s="1"/>
  <c r="C113" i="3" l="1"/>
  <c r="B113" i="3"/>
  <c r="C112" i="3"/>
  <c r="B112" i="3"/>
  <c r="C110" i="3"/>
  <c r="C109" i="3" s="1"/>
  <c r="B110" i="3"/>
  <c r="B109" i="3" s="1"/>
  <c r="B108" i="3" s="1"/>
  <c r="C107" i="3"/>
  <c r="C106" i="3" s="1"/>
  <c r="B107" i="3"/>
  <c r="B104" i="3"/>
  <c r="C100" i="3"/>
  <c r="C99" i="3" s="1"/>
  <c r="B100" i="3"/>
  <c r="B99" i="3" s="1"/>
  <c r="C93" i="3"/>
  <c r="B93" i="3"/>
  <c r="B92" i="3" s="1"/>
  <c r="C91" i="3"/>
  <c r="C90" i="3" s="1"/>
  <c r="B91" i="3"/>
  <c r="B90" i="3" s="1"/>
  <c r="C89" i="3"/>
  <c r="B89" i="3"/>
  <c r="B88" i="3"/>
  <c r="B86" i="3"/>
  <c r="B85" i="3" s="1"/>
  <c r="B84" i="3" s="1"/>
  <c r="F78" i="3"/>
  <c r="F76" i="3"/>
  <c r="F89" i="3" s="1"/>
  <c r="F75" i="3"/>
  <c r="F73" i="3"/>
  <c r="F67" i="3"/>
  <c r="F66" i="3"/>
  <c r="B62" i="3"/>
  <c r="B55" i="3" s="1"/>
  <c r="B68" i="3" s="1"/>
  <c r="F64" i="3"/>
  <c r="F63" i="3" s="1"/>
  <c r="F61" i="3"/>
  <c r="F60" i="3" s="1"/>
  <c r="F59" i="3" s="1"/>
  <c r="F58" i="3"/>
  <c r="F57" i="3" s="1"/>
  <c r="F56" i="3" s="1"/>
  <c r="F51" i="3"/>
  <c r="B48" i="3"/>
  <c r="F49" i="3"/>
  <c r="F48" i="3" s="1"/>
  <c r="F46" i="3"/>
  <c r="F45" i="3" s="1"/>
  <c r="F43" i="3"/>
  <c r="B40" i="3"/>
  <c r="F41" i="3"/>
  <c r="F40" i="3" s="1"/>
  <c r="F32" i="3"/>
  <c r="B29" i="3"/>
  <c r="F30" i="3"/>
  <c r="F27" i="3"/>
  <c r="B24" i="3"/>
  <c r="F25" i="3"/>
  <c r="F24" i="3" s="1"/>
  <c r="F22" i="3"/>
  <c r="F21" i="3" s="1"/>
  <c r="F16" i="3"/>
  <c r="B13" i="3"/>
  <c r="F14" i="3"/>
  <c r="F11" i="3"/>
  <c r="B8" i="3"/>
  <c r="F8" i="3"/>
  <c r="F6" i="3"/>
  <c r="F5" i="3" s="1"/>
  <c r="F29" i="3" l="1"/>
  <c r="F20" i="3" s="1"/>
  <c r="F34" i="3" s="1"/>
  <c r="B106" i="3"/>
  <c r="B105" i="3" s="1"/>
  <c r="B103" i="3"/>
  <c r="B102" i="3" s="1"/>
  <c r="B87" i="3"/>
  <c r="B83" i="3" s="1"/>
  <c r="F93" i="3"/>
  <c r="F92" i="3" s="1"/>
  <c r="F79" i="3"/>
  <c r="F91" i="3"/>
  <c r="F90" i="3" s="1"/>
  <c r="F77" i="3"/>
  <c r="F88" i="3"/>
  <c r="F87" i="3" s="1"/>
  <c r="F74" i="3"/>
  <c r="F86" i="3"/>
  <c r="F72" i="3"/>
  <c r="F71" i="3" s="1"/>
  <c r="F65" i="3"/>
  <c r="F62" i="3" s="1"/>
  <c r="F55" i="3" s="1"/>
  <c r="F68" i="3" s="1"/>
  <c r="F107" i="3"/>
  <c r="F106" i="3" s="1"/>
  <c r="F105" i="3" s="1"/>
  <c r="F38" i="3"/>
  <c r="F37" i="3" s="1"/>
  <c r="B20" i="3"/>
  <c r="B34" i="3" s="1"/>
  <c r="F13" i="3"/>
  <c r="B4" i="3"/>
  <c r="B18" i="3" s="1"/>
  <c r="B70" i="3"/>
  <c r="B81" i="3" s="1"/>
  <c r="F104" i="3"/>
  <c r="F97" i="3"/>
  <c r="F96" i="3" s="1"/>
  <c r="F95" i="3" s="1"/>
  <c r="F100" i="3"/>
  <c r="F99" i="3" s="1"/>
  <c r="F113" i="3"/>
  <c r="F111" i="3" s="1"/>
  <c r="F110" i="3"/>
  <c r="F109" i="3" s="1"/>
  <c r="F112" i="3"/>
  <c r="B98" i="3" l="1"/>
  <c r="B94" i="3" s="1"/>
  <c r="B114" i="3" s="1"/>
  <c r="F103" i="3"/>
  <c r="F102" i="3" s="1"/>
  <c r="F85" i="3"/>
  <c r="F84" i="3" s="1"/>
  <c r="F83" i="3" s="1"/>
  <c r="B36" i="3"/>
  <c r="B53" i="3" s="1"/>
  <c r="F108" i="3"/>
  <c r="F36" i="3"/>
  <c r="F53" i="3" s="1"/>
  <c r="F70" i="3"/>
  <c r="F81" i="3" s="1"/>
  <c r="F98" i="3" l="1"/>
  <c r="F94" i="3" s="1"/>
  <c r="F114" i="3" s="1"/>
  <c r="F4" i="3"/>
  <c r="F18" i="3" s="1"/>
</calcChain>
</file>

<file path=xl/sharedStrings.xml><?xml version="1.0" encoding="utf-8"?>
<sst xmlns="http://schemas.openxmlformats.org/spreadsheetml/2006/main" count="137" uniqueCount="32">
  <si>
    <t>Сортимент</t>
  </si>
  <si>
    <t>Прогнозно количество дървесина за 2020 г., пл.куб.м.</t>
  </si>
  <si>
    <t>Прогнозно количество дървесина за 2020г., пр.куб.м.</t>
  </si>
  <si>
    <t>Начална цена лв./пл.куб.м без ДДС</t>
  </si>
  <si>
    <t>Начална цена лв./пр.куб.м без ДДС</t>
  </si>
  <si>
    <t>ШИРОКОЛИСТНИ</t>
  </si>
  <si>
    <t xml:space="preserve">- ЕДРА ------------------------- </t>
  </si>
  <si>
    <t>- Трупи за бичене от 18 до 29 см.</t>
  </si>
  <si>
    <t>втч Акация</t>
  </si>
  <si>
    <t xml:space="preserve">- СРЕДНА ------------------------- </t>
  </si>
  <si>
    <t>- Технологична дървесина</t>
  </si>
  <si>
    <t>втч Акациева</t>
  </si>
  <si>
    <t>втч Акациеви</t>
  </si>
  <si>
    <t>- Минни подпори</t>
  </si>
  <si>
    <t xml:space="preserve">- ДРЕБНА ------------------------- </t>
  </si>
  <si>
    <t>- Технологична дървесина.</t>
  </si>
  <si>
    <t xml:space="preserve">- ДЪРВА ------------------------- </t>
  </si>
  <si>
    <t>- ДЪРВА</t>
  </si>
  <si>
    <t>втч Широколистни - твърди</t>
  </si>
  <si>
    <t>Обща цена за 2020г., лв. без ДДС</t>
  </si>
  <si>
    <t>ИГЛОЛИСТНИ</t>
  </si>
  <si>
    <t>в т.ч. Черен бор</t>
  </si>
  <si>
    <t>- Греди обли</t>
  </si>
  <si>
    <t xml:space="preserve">Всичко </t>
  </si>
  <si>
    <t>X</t>
  </si>
  <si>
    <t>рекапитулация</t>
  </si>
  <si>
    <t xml:space="preserve"> подотдел 407-а</t>
  </si>
  <si>
    <t>подотдел  407-в</t>
  </si>
  <si>
    <t>подотдел 134-ц</t>
  </si>
  <si>
    <t>подотдел 142-в1</t>
  </si>
  <si>
    <t>подотдел 160-ц</t>
  </si>
  <si>
    <t>Приложение № 1 за ОБЕКТ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</si>
</sst>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name val="Arial"/>
      <family val="2"/>
      <charset val="204"/>
    </font>
    <font>
      <b/>
      <sz val="10"/>
      <name val="Cambria"/>
      <family val="1"/>
      <charset val="204"/>
    </font>
    <font>
      <sz val="8"/>
      <name val="Cambria"/>
      <family val="1"/>
      <charset val="204"/>
    </font>
    <font>
      <b/>
      <sz val="10"/>
      <color rgb="FF0070C0"/>
      <name val="Cambria"/>
      <family val="1"/>
      <charset val="204"/>
    </font>
    <font>
      <b/>
      <sz val="9"/>
      <color indexed="48"/>
      <name val="Cambria"/>
      <family val="1"/>
      <charset val="204"/>
    </font>
    <font>
      <b/>
      <sz val="9"/>
      <color indexed="18"/>
      <name val="Cambria"/>
      <family val="1"/>
      <charset val="204"/>
    </font>
    <font>
      <sz val="9"/>
      <color indexed="18"/>
      <name val="Cambria"/>
      <family val="1"/>
      <charset val="204"/>
    </font>
    <font>
      <sz val="9"/>
      <name val="Cambria"/>
      <family val="1"/>
      <charset val="204"/>
    </font>
    <font>
      <b/>
      <sz val="9"/>
      <color rgb="FF0070C0"/>
      <name val="Cambria"/>
      <family val="1"/>
      <charset val="204"/>
    </font>
    <font>
      <b/>
      <sz val="11"/>
      <name val="Cambria"/>
      <family val="1"/>
      <charset val="204"/>
    </font>
    <font>
      <b/>
      <sz val="12"/>
      <name val="Cambria"/>
      <family val="1"/>
      <charset val="204"/>
    </font>
    <font>
      <sz val="10"/>
      <color rgb="FF002060"/>
      <name val="Cambria"/>
      <family val="1"/>
      <charset val="204"/>
    </font>
    <font>
      <sz val="10"/>
      <name val="Cambria"/>
      <family val="1"/>
      <charset val="204"/>
    </font>
    <font>
      <b/>
      <sz val="11"/>
      <color indexed="48"/>
      <name val="Cambria"/>
      <family val="1"/>
      <charset val="204"/>
    </font>
    <font>
      <b/>
      <sz val="11"/>
      <color indexed="18"/>
      <name val="Cambria"/>
      <family val="1"/>
      <charset val="204"/>
    </font>
    <font>
      <sz val="11"/>
      <color indexed="18"/>
      <name val="Cambria"/>
      <family val="1"/>
      <charset val="204"/>
    </font>
    <font>
      <b/>
      <sz val="9"/>
      <name val="Cambria"/>
      <family val="1"/>
      <charset val="204"/>
    </font>
    <font>
      <b/>
      <sz val="11"/>
      <color theme="1"/>
      <name val="Cambria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49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5" fillId="4" borderId="1" xfId="1" applyNumberFormat="1" applyFont="1" applyFill="1" applyBorder="1" applyAlignment="1" applyProtection="1">
      <alignment horizontal="center" vertical="center"/>
    </xf>
    <xf numFmtId="1" fontId="3" fillId="4" borderId="1" xfId="1" applyNumberFormat="1" applyFont="1" applyFill="1" applyBorder="1" applyAlignment="1" applyProtection="1">
      <alignment horizontal="center" vertical="center"/>
    </xf>
    <xf numFmtId="0" fontId="3" fillId="4" borderId="1" xfId="1" applyNumberFormat="1" applyFont="1" applyFill="1" applyBorder="1" applyAlignment="1" applyProtection="1">
      <alignment horizontal="center" vertical="center"/>
    </xf>
    <xf numFmtId="2" fontId="3" fillId="4" borderId="1" xfId="1" applyNumberFormat="1" applyFont="1" applyFill="1" applyBorder="1" applyAlignment="1" applyProtection="1">
      <alignment horizontal="center" vertical="center"/>
    </xf>
    <xf numFmtId="49" fontId="6" fillId="3" borderId="1" xfId="1" applyNumberFormat="1" applyFont="1" applyFill="1" applyBorder="1" applyAlignment="1">
      <alignment horizontal="left" wrapText="1"/>
    </xf>
    <xf numFmtId="0" fontId="6" fillId="3" borderId="1" xfId="1" applyFont="1" applyFill="1" applyBorder="1" applyAlignment="1">
      <alignment horizontal="right" wrapText="1"/>
    </xf>
    <xf numFmtId="1" fontId="6" fillId="3" borderId="1" xfId="1" applyNumberFormat="1" applyFont="1" applyFill="1" applyBorder="1" applyAlignment="1">
      <alignment horizontal="right" wrapText="1"/>
    </xf>
    <xf numFmtId="0" fontId="6" fillId="3" borderId="1" xfId="1" applyFont="1" applyFill="1" applyBorder="1" applyAlignment="1">
      <alignment horizontal="left" wrapText="1"/>
    </xf>
    <xf numFmtId="2" fontId="6" fillId="3" borderId="1" xfId="1" applyNumberFormat="1" applyFont="1" applyFill="1" applyBorder="1" applyAlignment="1">
      <alignment horizontal="right" wrapText="1"/>
    </xf>
    <xf numFmtId="49" fontId="7" fillId="3" borderId="1" xfId="1" applyNumberFormat="1" applyFont="1" applyFill="1" applyBorder="1" applyAlignment="1">
      <alignment horizontal="left" wrapText="1"/>
    </xf>
    <xf numFmtId="0" fontId="7" fillId="3" borderId="1" xfId="1" applyFont="1" applyFill="1" applyBorder="1" applyAlignment="1">
      <alignment horizontal="right" wrapText="1"/>
    </xf>
    <xf numFmtId="0" fontId="7" fillId="3" borderId="1" xfId="1" applyFont="1" applyFill="1" applyBorder="1" applyAlignment="1">
      <alignment horizontal="left" wrapText="1"/>
    </xf>
    <xf numFmtId="2" fontId="7" fillId="3" borderId="1" xfId="1" applyNumberFormat="1" applyFont="1" applyFill="1" applyBorder="1" applyAlignment="1">
      <alignment horizontal="right" wrapText="1"/>
    </xf>
    <xf numFmtId="0" fontId="8" fillId="3" borderId="1" xfId="1" applyFont="1" applyFill="1" applyBorder="1" applyAlignment="1">
      <alignment horizontal="right" wrapText="1"/>
    </xf>
    <xf numFmtId="1" fontId="8" fillId="3" borderId="1" xfId="1" applyNumberFormat="1" applyFont="1" applyFill="1" applyBorder="1" applyAlignment="1">
      <alignment horizontal="right" wrapText="1"/>
    </xf>
    <xf numFmtId="2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right"/>
    </xf>
    <xf numFmtId="49" fontId="7" fillId="3" borderId="1" xfId="1" applyNumberFormat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horizontal="left" wrapText="1"/>
    </xf>
    <xf numFmtId="1" fontId="10" fillId="0" borderId="1" xfId="1" applyNumberFormat="1" applyFont="1" applyBorder="1" applyAlignment="1">
      <alignment horizontal="right" vertical="center"/>
    </xf>
    <xf numFmtId="2" fontId="10" fillId="0" borderId="1" xfId="1" applyNumberFormat="1" applyFont="1" applyBorder="1" applyAlignment="1">
      <alignment horizontal="right" vertical="center"/>
    </xf>
    <xf numFmtId="49" fontId="11" fillId="5" borderId="1" xfId="1" applyNumberFormat="1" applyFont="1" applyFill="1" applyBorder="1"/>
    <xf numFmtId="1" fontId="11" fillId="5" borderId="1" xfId="1" applyNumberFormat="1" applyFont="1" applyFill="1" applyBorder="1" applyAlignment="1">
      <alignment horizontal="right"/>
    </xf>
    <xf numFmtId="0" fontId="11" fillId="5" borderId="1" xfId="1" applyFont="1" applyFill="1" applyBorder="1" applyAlignment="1">
      <alignment horizontal="center"/>
    </xf>
    <xf numFmtId="1" fontId="7" fillId="3" borderId="1" xfId="1" applyNumberFormat="1" applyFont="1" applyFill="1" applyBorder="1" applyAlignment="1">
      <alignment horizontal="right" wrapText="1"/>
    </xf>
    <xf numFmtId="49" fontId="12" fillId="5" borderId="1" xfId="1" applyNumberFormat="1" applyFont="1" applyFill="1" applyBorder="1"/>
    <xf numFmtId="1" fontId="12" fillId="5" borderId="1" xfId="1" applyNumberFormat="1" applyFont="1" applyFill="1" applyBorder="1" applyAlignment="1">
      <alignment horizontal="right"/>
    </xf>
    <xf numFmtId="0" fontId="12" fillId="5" borderId="1" xfId="1" applyFont="1" applyFill="1" applyBorder="1" applyAlignment="1">
      <alignment horizontal="center"/>
    </xf>
    <xf numFmtId="2" fontId="12" fillId="5" borderId="1" xfId="1" applyNumberFormat="1" applyFont="1" applyFill="1" applyBorder="1" applyAlignment="1">
      <alignment horizontal="right"/>
    </xf>
    <xf numFmtId="49" fontId="6" fillId="3" borderId="1" xfId="1" applyNumberFormat="1" applyFont="1" applyFill="1" applyBorder="1" applyAlignment="1">
      <alignment wrapText="1"/>
    </xf>
    <xf numFmtId="0" fontId="6" fillId="3" borderId="1" xfId="1" applyFont="1" applyFill="1" applyBorder="1" applyAlignment="1">
      <alignment wrapText="1"/>
    </xf>
    <xf numFmtId="49" fontId="13" fillId="4" borderId="1" xfId="1" applyNumberFormat="1" applyFont="1" applyFill="1" applyBorder="1" applyAlignment="1" applyProtection="1">
      <alignment horizontal="center" vertical="center"/>
    </xf>
    <xf numFmtId="0" fontId="14" fillId="4" borderId="1" xfId="1" applyNumberFormat="1" applyFont="1" applyFill="1" applyBorder="1" applyAlignment="1" applyProtection="1">
      <alignment horizontal="center" vertical="center"/>
    </xf>
    <xf numFmtId="2" fontId="14" fillId="4" borderId="1" xfId="1" applyNumberFormat="1" applyFont="1" applyFill="1" applyBorder="1" applyAlignment="1" applyProtection="1">
      <alignment horizontal="center" vertical="center"/>
    </xf>
    <xf numFmtId="49" fontId="15" fillId="3" borderId="1" xfId="1" applyNumberFormat="1" applyFont="1" applyFill="1" applyBorder="1" applyAlignment="1">
      <alignment horizontal="left" wrapText="1"/>
    </xf>
    <xf numFmtId="49" fontId="16" fillId="3" borderId="1" xfId="1" applyNumberFormat="1" applyFont="1" applyFill="1" applyBorder="1" applyAlignment="1">
      <alignment horizontal="left" wrapText="1"/>
    </xf>
    <xf numFmtId="49" fontId="17" fillId="3" borderId="1" xfId="1" applyNumberFormat="1" applyFont="1" applyFill="1" applyBorder="1" applyAlignment="1">
      <alignment horizontal="left" wrapText="1"/>
    </xf>
    <xf numFmtId="2" fontId="8" fillId="3" borderId="1" xfId="1" applyNumberFormat="1" applyFont="1" applyFill="1" applyBorder="1" applyAlignment="1">
      <alignment horizontal="right" wrapText="1"/>
    </xf>
    <xf numFmtId="49" fontId="16" fillId="3" borderId="1" xfId="1" applyNumberFormat="1" applyFont="1" applyFill="1" applyBorder="1" applyAlignment="1">
      <alignment wrapText="1"/>
    </xf>
    <xf numFmtId="2" fontId="18" fillId="0" borderId="1" xfId="1" applyNumberFormat="1" applyFont="1" applyBorder="1" applyAlignment="1">
      <alignment horizontal="center" vertical="center"/>
    </xf>
    <xf numFmtId="49" fontId="15" fillId="3" borderId="1" xfId="1" applyNumberFormat="1" applyFont="1" applyFill="1" applyBorder="1" applyAlignment="1">
      <alignment wrapText="1"/>
    </xf>
    <xf numFmtId="49" fontId="11" fillId="7" borderId="1" xfId="1" applyNumberFormat="1" applyFont="1" applyFill="1" applyBorder="1"/>
    <xf numFmtId="1" fontId="12" fillId="7" borderId="1" xfId="1" applyNumberFormat="1" applyFont="1" applyFill="1" applyBorder="1" applyAlignment="1">
      <alignment horizontal="right"/>
    </xf>
    <xf numFmtId="0" fontId="19" fillId="7" borderId="1" xfId="1" applyFont="1" applyFill="1" applyBorder="1" applyAlignment="1">
      <alignment horizontal="center"/>
    </xf>
    <xf numFmtId="2" fontId="12" fillId="7" borderId="1" xfId="1" applyNumberFormat="1" applyFont="1" applyFill="1" applyBorder="1" applyAlignment="1">
      <alignment horizontal="right"/>
    </xf>
    <xf numFmtId="49" fontId="1" fillId="0" borderId="0" xfId="0" applyNumberFormat="1" applyFont="1"/>
    <xf numFmtId="2" fontId="9" fillId="0" borderId="1" xfId="1" applyNumberFormat="1" applyFont="1" applyBorder="1" applyAlignment="1">
      <alignment vertical="center"/>
    </xf>
    <xf numFmtId="2" fontId="8" fillId="3" borderId="1" xfId="1" applyNumberFormat="1" applyFont="1" applyFill="1" applyBorder="1" applyAlignment="1">
      <alignment wrapText="1"/>
    </xf>
    <xf numFmtId="0" fontId="3" fillId="0" borderId="0" xfId="1" applyFont="1" applyAlignment="1">
      <alignment horizontal="center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11" fillId="6" borderId="2" xfId="1" applyNumberFormat="1" applyFont="1" applyFill="1" applyBorder="1" applyAlignment="1" applyProtection="1">
      <alignment horizontal="center" vertical="center"/>
    </xf>
    <xf numFmtId="0" fontId="11" fillId="6" borderId="3" xfId="1" applyNumberFormat="1" applyFont="1" applyFill="1" applyBorder="1" applyAlignment="1" applyProtection="1">
      <alignment horizontal="center" vertical="center"/>
    </xf>
    <xf numFmtId="0" fontId="11" fillId="6" borderId="4" xfId="1" applyNumberFormat="1" applyFont="1" applyFill="1" applyBorder="1" applyAlignment="1" applyProtection="1">
      <alignment horizontal="center" vertic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zoomScaleNormal="100" zoomScaleSheetLayoutView="100" workbookViewId="0">
      <selection sqref="A1:XFD1048576"/>
    </sheetView>
  </sheetViews>
  <sheetFormatPr defaultRowHeight="14.25" x14ac:dyDescent="0.2"/>
  <cols>
    <col min="1" max="1" width="17.7109375" style="49" customWidth="1"/>
    <col min="2" max="2" width="10" style="1" customWidth="1"/>
    <col min="3" max="5" width="9.140625" style="1"/>
    <col min="6" max="6" width="14.28515625" style="1" customWidth="1"/>
    <col min="7" max="16384" width="9.140625" style="1"/>
  </cols>
  <sheetData>
    <row r="1" spans="1:6" x14ac:dyDescent="0.2">
      <c r="A1" s="52" t="s">
        <v>31</v>
      </c>
      <c r="B1" s="52"/>
      <c r="C1" s="52"/>
      <c r="D1" s="52"/>
      <c r="E1" s="52"/>
      <c r="F1" s="52"/>
    </row>
    <row r="2" spans="1:6" ht="63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19</v>
      </c>
    </row>
    <row r="3" spans="1:6" x14ac:dyDescent="0.2">
      <c r="A3" s="53" t="s">
        <v>26</v>
      </c>
      <c r="B3" s="53"/>
      <c r="C3" s="53"/>
      <c r="D3" s="53"/>
      <c r="E3" s="53"/>
      <c r="F3" s="53"/>
    </row>
    <row r="4" spans="1:6" x14ac:dyDescent="0.2">
      <c r="A4" s="4" t="s">
        <v>5</v>
      </c>
      <c r="B4" s="5">
        <f>B5+B8+B13</f>
        <v>244</v>
      </c>
      <c r="C4" s="6"/>
      <c r="D4" s="6"/>
      <c r="E4" s="6"/>
      <c r="F4" s="7">
        <f>F5+F8+F13</f>
        <v>11356</v>
      </c>
    </row>
    <row r="5" spans="1:6" ht="24" x14ac:dyDescent="0.2">
      <c r="A5" s="8" t="s">
        <v>6</v>
      </c>
      <c r="B5" s="9">
        <f>B6</f>
        <v>39</v>
      </c>
      <c r="C5" s="10"/>
      <c r="D5" s="11"/>
      <c r="E5" s="11"/>
      <c r="F5" s="12">
        <f>F6</f>
        <v>2457</v>
      </c>
    </row>
    <row r="6" spans="1:6" ht="24" x14ac:dyDescent="0.2">
      <c r="A6" s="21" t="s">
        <v>7</v>
      </c>
      <c r="B6" s="14">
        <f>+B7</f>
        <v>39</v>
      </c>
      <c r="C6" s="14"/>
      <c r="D6" s="15"/>
      <c r="E6" s="15"/>
      <c r="F6" s="16">
        <f>+F7</f>
        <v>2457</v>
      </c>
    </row>
    <row r="7" spans="1:6" x14ac:dyDescent="0.2">
      <c r="A7" s="22" t="s">
        <v>8</v>
      </c>
      <c r="B7" s="17">
        <v>39</v>
      </c>
      <c r="C7" s="18"/>
      <c r="D7" s="19">
        <v>63</v>
      </c>
      <c r="E7" s="19"/>
      <c r="F7" s="20">
        <f>B7*D7</f>
        <v>2457</v>
      </c>
    </row>
    <row r="8" spans="1:6" ht="24" x14ac:dyDescent="0.2">
      <c r="A8" s="8" t="s">
        <v>9</v>
      </c>
      <c r="B8" s="9">
        <f>B9+B11</f>
        <v>78</v>
      </c>
      <c r="C8" s="10"/>
      <c r="D8" s="11"/>
      <c r="E8" s="11"/>
      <c r="F8" s="12">
        <f>+F9+F11</f>
        <v>3837</v>
      </c>
    </row>
    <row r="9" spans="1:6" ht="24" x14ac:dyDescent="0.2">
      <c r="A9" s="13" t="s">
        <v>10</v>
      </c>
      <c r="B9" s="14">
        <f>B10</f>
        <v>64</v>
      </c>
      <c r="C9" s="28">
        <f>C10</f>
        <v>107</v>
      </c>
      <c r="D9" s="15"/>
      <c r="E9" s="15"/>
      <c r="F9" s="16">
        <f>+F10</f>
        <v>2675</v>
      </c>
    </row>
    <row r="10" spans="1:6" x14ac:dyDescent="0.2">
      <c r="A10" s="22" t="s">
        <v>11</v>
      </c>
      <c r="B10" s="17">
        <v>64</v>
      </c>
      <c r="C10" s="18">
        <v>107</v>
      </c>
      <c r="D10" s="19"/>
      <c r="E10" s="19">
        <v>25</v>
      </c>
      <c r="F10" s="20">
        <f>C10*E10</f>
        <v>2675</v>
      </c>
    </row>
    <row r="11" spans="1:6" x14ac:dyDescent="0.2">
      <c r="A11" s="13" t="s">
        <v>13</v>
      </c>
      <c r="B11" s="14">
        <f>B12</f>
        <v>14</v>
      </c>
      <c r="C11" s="28"/>
      <c r="D11" s="15"/>
      <c r="E11" s="15"/>
      <c r="F11" s="16">
        <f>F12</f>
        <v>1162</v>
      </c>
    </row>
    <row r="12" spans="1:6" x14ac:dyDescent="0.2">
      <c r="A12" s="22" t="s">
        <v>12</v>
      </c>
      <c r="B12" s="17">
        <v>14</v>
      </c>
      <c r="C12" s="18"/>
      <c r="D12" s="19"/>
      <c r="E12" s="19">
        <v>83</v>
      </c>
      <c r="F12" s="20">
        <f>B12*E12</f>
        <v>1162</v>
      </c>
    </row>
    <row r="13" spans="1:6" ht="24" x14ac:dyDescent="0.2">
      <c r="A13" s="8" t="s">
        <v>16</v>
      </c>
      <c r="B13" s="23">
        <f>B14+B16</f>
        <v>127</v>
      </c>
      <c r="C13" s="23"/>
      <c r="D13" s="24"/>
      <c r="E13" s="24"/>
      <c r="F13" s="24">
        <f>F14+F16</f>
        <v>5062</v>
      </c>
    </row>
    <row r="14" spans="1:6" ht="24" x14ac:dyDescent="0.2">
      <c r="A14" s="13" t="s">
        <v>15</v>
      </c>
      <c r="B14" s="23">
        <f>B15</f>
        <v>60</v>
      </c>
      <c r="C14" s="23">
        <f>C15</f>
        <v>100</v>
      </c>
      <c r="D14" s="24"/>
      <c r="E14" s="24"/>
      <c r="F14" s="24">
        <f>F15</f>
        <v>2500</v>
      </c>
    </row>
    <row r="15" spans="1:6" x14ac:dyDescent="0.2">
      <c r="A15" s="22" t="s">
        <v>11</v>
      </c>
      <c r="B15" s="17">
        <v>60</v>
      </c>
      <c r="C15" s="18">
        <v>100</v>
      </c>
      <c r="D15" s="19"/>
      <c r="E15" s="19">
        <v>25</v>
      </c>
      <c r="F15" s="20">
        <f>C15*E15</f>
        <v>2500</v>
      </c>
    </row>
    <row r="16" spans="1:6" x14ac:dyDescent="0.2">
      <c r="A16" s="13" t="s">
        <v>17</v>
      </c>
      <c r="B16" s="23">
        <f>B17</f>
        <v>67</v>
      </c>
      <c r="C16" s="23">
        <f>C17</f>
        <v>122</v>
      </c>
      <c r="D16" s="23"/>
      <c r="E16" s="23"/>
      <c r="F16" s="24">
        <f>F17</f>
        <v>2562</v>
      </c>
    </row>
    <row r="17" spans="1:6" x14ac:dyDescent="0.2">
      <c r="A17" s="22" t="s">
        <v>8</v>
      </c>
      <c r="B17" s="17">
        <v>67</v>
      </c>
      <c r="C17" s="18">
        <v>122</v>
      </c>
      <c r="D17" s="19"/>
      <c r="E17" s="19">
        <v>21</v>
      </c>
      <c r="F17" s="20">
        <f>C17*E17</f>
        <v>2562</v>
      </c>
    </row>
    <row r="18" spans="1:6" x14ac:dyDescent="0.2">
      <c r="A18" s="25" t="s">
        <v>23</v>
      </c>
      <c r="B18" s="26">
        <f>B4</f>
        <v>244</v>
      </c>
      <c r="C18" s="27" t="s">
        <v>24</v>
      </c>
      <c r="D18" s="27" t="s">
        <v>24</v>
      </c>
      <c r="E18" s="27" t="s">
        <v>24</v>
      </c>
      <c r="F18" s="26">
        <f>F4</f>
        <v>11356</v>
      </c>
    </row>
    <row r="19" spans="1:6" x14ac:dyDescent="0.2">
      <c r="A19" s="53" t="s">
        <v>27</v>
      </c>
      <c r="B19" s="53"/>
      <c r="C19" s="53"/>
      <c r="D19" s="53"/>
      <c r="E19" s="53"/>
      <c r="F19" s="53"/>
    </row>
    <row r="20" spans="1:6" x14ac:dyDescent="0.2">
      <c r="A20" s="4" t="s">
        <v>5</v>
      </c>
      <c r="B20" s="5">
        <f>B21+B24+B29</f>
        <v>1053</v>
      </c>
      <c r="C20" s="6"/>
      <c r="D20" s="6"/>
      <c r="E20" s="6"/>
      <c r="F20" s="7">
        <f>F21+F24+F29</f>
        <v>43293</v>
      </c>
    </row>
    <row r="21" spans="1:6" ht="24" x14ac:dyDescent="0.2">
      <c r="A21" s="8" t="s">
        <v>6</v>
      </c>
      <c r="B21" s="9">
        <f>+B22</f>
        <v>27</v>
      </c>
      <c r="C21" s="10"/>
      <c r="D21" s="11"/>
      <c r="E21" s="11"/>
      <c r="F21" s="12">
        <f>F22</f>
        <v>1701</v>
      </c>
    </row>
    <row r="22" spans="1:6" ht="24" x14ac:dyDescent="0.2">
      <c r="A22" s="21" t="s">
        <v>7</v>
      </c>
      <c r="B22" s="14">
        <f>B23</f>
        <v>27</v>
      </c>
      <c r="C22" s="28"/>
      <c r="D22" s="15"/>
      <c r="E22" s="15"/>
      <c r="F22" s="16">
        <f>F23</f>
        <v>1701</v>
      </c>
    </row>
    <row r="23" spans="1:6" x14ac:dyDescent="0.2">
      <c r="A23" s="22" t="s">
        <v>8</v>
      </c>
      <c r="B23" s="17">
        <v>27</v>
      </c>
      <c r="C23" s="18"/>
      <c r="D23" s="19">
        <v>63</v>
      </c>
      <c r="E23" s="19"/>
      <c r="F23" s="20">
        <f>B23*D23</f>
        <v>1701</v>
      </c>
    </row>
    <row r="24" spans="1:6" ht="24" x14ac:dyDescent="0.2">
      <c r="A24" s="8" t="s">
        <v>9</v>
      </c>
      <c r="B24" s="9">
        <f>B25+B27</f>
        <v>63</v>
      </c>
      <c r="C24" s="10"/>
      <c r="D24" s="11"/>
      <c r="E24" s="11"/>
      <c r="F24" s="12">
        <f>F25+F27</f>
        <v>3154</v>
      </c>
    </row>
    <row r="25" spans="1:6" ht="24" x14ac:dyDescent="0.2">
      <c r="A25" s="13" t="s">
        <v>10</v>
      </c>
      <c r="B25" s="14">
        <f>B26</f>
        <v>50</v>
      </c>
      <c r="C25" s="28">
        <f>+C26</f>
        <v>83</v>
      </c>
      <c r="D25" s="15"/>
      <c r="E25" s="15"/>
      <c r="F25" s="16">
        <f>+F26</f>
        <v>2075</v>
      </c>
    </row>
    <row r="26" spans="1:6" x14ac:dyDescent="0.2">
      <c r="A26" s="22" t="s">
        <v>11</v>
      </c>
      <c r="B26" s="17">
        <v>50</v>
      </c>
      <c r="C26" s="18">
        <v>83</v>
      </c>
      <c r="D26" s="19"/>
      <c r="E26" s="19">
        <v>25</v>
      </c>
      <c r="F26" s="20">
        <f>C26*E26</f>
        <v>2075</v>
      </c>
    </row>
    <row r="27" spans="1:6" x14ac:dyDescent="0.2">
      <c r="A27" s="13" t="s">
        <v>13</v>
      </c>
      <c r="B27" s="14">
        <f>B28</f>
        <v>13</v>
      </c>
      <c r="C27" s="28"/>
      <c r="D27" s="15"/>
      <c r="E27" s="15"/>
      <c r="F27" s="16">
        <f>F28</f>
        <v>1079</v>
      </c>
    </row>
    <row r="28" spans="1:6" x14ac:dyDescent="0.2">
      <c r="A28" s="22" t="s">
        <v>12</v>
      </c>
      <c r="B28" s="17">
        <v>13</v>
      </c>
      <c r="C28" s="18"/>
      <c r="D28" s="19"/>
      <c r="E28" s="19">
        <v>83</v>
      </c>
      <c r="F28" s="20">
        <f>B28*E28</f>
        <v>1079</v>
      </c>
    </row>
    <row r="29" spans="1:6" ht="24" x14ac:dyDescent="0.2">
      <c r="A29" s="8" t="s">
        <v>16</v>
      </c>
      <c r="B29" s="23">
        <f>B30+B32</f>
        <v>963</v>
      </c>
      <c r="C29" s="23"/>
      <c r="D29" s="24"/>
      <c r="E29" s="24"/>
      <c r="F29" s="24">
        <f>F30+F32</f>
        <v>38438</v>
      </c>
    </row>
    <row r="30" spans="1:6" ht="24" x14ac:dyDescent="0.2">
      <c r="A30" s="13" t="s">
        <v>15</v>
      </c>
      <c r="B30" s="23">
        <f>+B31</f>
        <v>480</v>
      </c>
      <c r="C30" s="23">
        <f>+C31</f>
        <v>800</v>
      </c>
      <c r="D30" s="24"/>
      <c r="E30" s="24"/>
      <c r="F30" s="24">
        <f>F31</f>
        <v>20000</v>
      </c>
    </row>
    <row r="31" spans="1:6" x14ac:dyDescent="0.2">
      <c r="A31" s="22" t="s">
        <v>11</v>
      </c>
      <c r="B31" s="17">
        <v>480</v>
      </c>
      <c r="C31" s="18">
        <v>800</v>
      </c>
      <c r="D31" s="19"/>
      <c r="E31" s="19">
        <v>25</v>
      </c>
      <c r="F31" s="20">
        <f>C31*E31</f>
        <v>20000</v>
      </c>
    </row>
    <row r="32" spans="1:6" x14ac:dyDescent="0.2">
      <c r="A32" s="13" t="s">
        <v>17</v>
      </c>
      <c r="B32" s="23">
        <f>B33</f>
        <v>483</v>
      </c>
      <c r="C32" s="23">
        <f>C33</f>
        <v>878</v>
      </c>
      <c r="D32" s="24"/>
      <c r="E32" s="24"/>
      <c r="F32" s="24">
        <f>+F33</f>
        <v>18438</v>
      </c>
    </row>
    <row r="33" spans="1:6" x14ac:dyDescent="0.2">
      <c r="A33" s="22" t="s">
        <v>8</v>
      </c>
      <c r="B33" s="17">
        <v>483</v>
      </c>
      <c r="C33" s="18">
        <v>878</v>
      </c>
      <c r="D33" s="19"/>
      <c r="E33" s="19">
        <v>21</v>
      </c>
      <c r="F33" s="20">
        <f>C33*E33</f>
        <v>18438</v>
      </c>
    </row>
    <row r="34" spans="1:6" ht="15.75" x14ac:dyDescent="0.25">
      <c r="A34" s="29" t="s">
        <v>23</v>
      </c>
      <c r="B34" s="30">
        <f>B20</f>
        <v>1053</v>
      </c>
      <c r="C34" s="31" t="s">
        <v>24</v>
      </c>
      <c r="D34" s="31" t="s">
        <v>24</v>
      </c>
      <c r="E34" s="31" t="s">
        <v>24</v>
      </c>
      <c r="F34" s="32">
        <f>F20</f>
        <v>43293</v>
      </c>
    </row>
    <row r="35" spans="1:6" x14ac:dyDescent="0.2">
      <c r="A35" s="53" t="s">
        <v>28</v>
      </c>
      <c r="B35" s="53"/>
      <c r="C35" s="53"/>
      <c r="D35" s="53"/>
      <c r="E35" s="53"/>
      <c r="F35" s="53"/>
    </row>
    <row r="36" spans="1:6" x14ac:dyDescent="0.2">
      <c r="A36" s="4" t="s">
        <v>5</v>
      </c>
      <c r="B36" s="5">
        <f>B37+B40+B45+B48</f>
        <v>144</v>
      </c>
      <c r="C36" s="6"/>
      <c r="D36" s="6"/>
      <c r="E36" s="6"/>
      <c r="F36" s="7">
        <f>F37+F40+F45+F48</f>
        <v>6228</v>
      </c>
    </row>
    <row r="37" spans="1:6" ht="24" x14ac:dyDescent="0.2">
      <c r="A37" s="8" t="s">
        <v>6</v>
      </c>
      <c r="B37" s="9">
        <f>B38</f>
        <v>13</v>
      </c>
      <c r="C37" s="10"/>
      <c r="D37" s="11"/>
      <c r="E37" s="11"/>
      <c r="F37" s="12">
        <f>+F38</f>
        <v>819</v>
      </c>
    </row>
    <row r="38" spans="1:6" ht="24" x14ac:dyDescent="0.2">
      <c r="A38" s="21" t="s">
        <v>7</v>
      </c>
      <c r="B38" s="14">
        <f>B39</f>
        <v>13</v>
      </c>
      <c r="C38" s="28"/>
      <c r="D38" s="15"/>
      <c r="E38" s="15"/>
      <c r="F38" s="16">
        <f>+F39</f>
        <v>819</v>
      </c>
    </row>
    <row r="39" spans="1:6" x14ac:dyDescent="0.2">
      <c r="A39" s="22" t="s">
        <v>8</v>
      </c>
      <c r="B39" s="17">
        <v>13</v>
      </c>
      <c r="C39" s="18"/>
      <c r="D39" s="19">
        <v>63</v>
      </c>
      <c r="E39" s="19"/>
      <c r="F39" s="20">
        <f>B39*D39</f>
        <v>819</v>
      </c>
    </row>
    <row r="40" spans="1:6" ht="24" x14ac:dyDescent="0.2">
      <c r="A40" s="8" t="s">
        <v>9</v>
      </c>
      <c r="B40" s="9">
        <f>+B41+B43</f>
        <v>33</v>
      </c>
      <c r="C40" s="10"/>
      <c r="D40" s="11"/>
      <c r="E40" s="11"/>
      <c r="F40" s="12">
        <f>+F41+F43</f>
        <v>1499</v>
      </c>
    </row>
    <row r="41" spans="1:6" ht="24" x14ac:dyDescent="0.2">
      <c r="A41" s="13" t="s">
        <v>10</v>
      </c>
      <c r="B41" s="14">
        <f>+B42</f>
        <v>30</v>
      </c>
      <c r="C41" s="28">
        <f>+C42</f>
        <v>50</v>
      </c>
      <c r="D41" s="15"/>
      <c r="E41" s="15"/>
      <c r="F41" s="16">
        <f>+F42</f>
        <v>1250</v>
      </c>
    </row>
    <row r="42" spans="1:6" x14ac:dyDescent="0.2">
      <c r="A42" s="22" t="s">
        <v>11</v>
      </c>
      <c r="B42" s="17">
        <v>30</v>
      </c>
      <c r="C42" s="18">
        <v>50</v>
      </c>
      <c r="D42" s="19"/>
      <c r="E42" s="19">
        <v>25</v>
      </c>
      <c r="F42" s="20">
        <f>C42*E42</f>
        <v>1250</v>
      </c>
    </row>
    <row r="43" spans="1:6" x14ac:dyDescent="0.2">
      <c r="A43" s="13" t="s">
        <v>13</v>
      </c>
      <c r="B43" s="14">
        <f>B44</f>
        <v>3</v>
      </c>
      <c r="C43" s="28"/>
      <c r="D43" s="15"/>
      <c r="E43" s="15"/>
      <c r="F43" s="16">
        <f>F44</f>
        <v>249</v>
      </c>
    </row>
    <row r="44" spans="1:6" x14ac:dyDescent="0.2">
      <c r="A44" s="22" t="s">
        <v>12</v>
      </c>
      <c r="B44" s="17">
        <v>3</v>
      </c>
      <c r="C44" s="18"/>
      <c r="D44" s="19"/>
      <c r="E44" s="19">
        <v>83</v>
      </c>
      <c r="F44" s="20">
        <f>B44*E44</f>
        <v>249</v>
      </c>
    </row>
    <row r="45" spans="1:6" ht="24" x14ac:dyDescent="0.2">
      <c r="A45" s="33" t="s">
        <v>14</v>
      </c>
      <c r="B45" s="9">
        <f>B46</f>
        <v>4</v>
      </c>
      <c r="C45" s="10"/>
      <c r="D45" s="34"/>
      <c r="E45" s="34"/>
      <c r="F45" s="12">
        <f>F46</f>
        <v>175</v>
      </c>
    </row>
    <row r="46" spans="1:6" ht="24" x14ac:dyDescent="0.2">
      <c r="A46" s="13" t="s">
        <v>15</v>
      </c>
      <c r="B46" s="14">
        <f>+B47</f>
        <v>4</v>
      </c>
      <c r="C46" s="28">
        <f>+C47</f>
        <v>7</v>
      </c>
      <c r="D46" s="15"/>
      <c r="E46" s="15"/>
      <c r="F46" s="16">
        <f>F47</f>
        <v>175</v>
      </c>
    </row>
    <row r="47" spans="1:6" x14ac:dyDescent="0.2">
      <c r="A47" s="22" t="s">
        <v>11</v>
      </c>
      <c r="B47" s="17">
        <v>4</v>
      </c>
      <c r="C47" s="18">
        <v>7</v>
      </c>
      <c r="D47" s="19"/>
      <c r="E47" s="19">
        <v>25</v>
      </c>
      <c r="F47" s="20">
        <f>C47*E47</f>
        <v>175</v>
      </c>
    </row>
    <row r="48" spans="1:6" ht="24" x14ac:dyDescent="0.2">
      <c r="A48" s="8" t="s">
        <v>16</v>
      </c>
      <c r="B48" s="23">
        <f>B49+B51</f>
        <v>94</v>
      </c>
      <c r="C48" s="23"/>
      <c r="D48" s="24"/>
      <c r="E48" s="24"/>
      <c r="F48" s="24">
        <f>F49+F51</f>
        <v>3735</v>
      </c>
    </row>
    <row r="49" spans="1:6" ht="24" x14ac:dyDescent="0.2">
      <c r="A49" s="13" t="s">
        <v>15</v>
      </c>
      <c r="B49" s="23">
        <f>B50</f>
        <v>47</v>
      </c>
      <c r="C49" s="23">
        <f>C50</f>
        <v>78</v>
      </c>
      <c r="D49" s="24"/>
      <c r="E49" s="24"/>
      <c r="F49" s="24">
        <f>F50</f>
        <v>1950</v>
      </c>
    </row>
    <row r="50" spans="1:6" x14ac:dyDescent="0.2">
      <c r="A50" s="22" t="s">
        <v>11</v>
      </c>
      <c r="B50" s="17">
        <v>47</v>
      </c>
      <c r="C50" s="18">
        <v>78</v>
      </c>
      <c r="D50" s="19"/>
      <c r="E50" s="19">
        <v>25</v>
      </c>
      <c r="F50" s="20">
        <f>C50*E50</f>
        <v>1950</v>
      </c>
    </row>
    <row r="51" spans="1:6" x14ac:dyDescent="0.2">
      <c r="A51" s="13" t="s">
        <v>17</v>
      </c>
      <c r="B51" s="23">
        <f>B52</f>
        <v>47</v>
      </c>
      <c r="C51" s="23">
        <f>C52</f>
        <v>85</v>
      </c>
      <c r="D51" s="24"/>
      <c r="E51" s="24"/>
      <c r="F51" s="24">
        <f>F52</f>
        <v>1785</v>
      </c>
    </row>
    <row r="52" spans="1:6" x14ac:dyDescent="0.2">
      <c r="A52" s="22" t="s">
        <v>8</v>
      </c>
      <c r="B52" s="17">
        <v>47</v>
      </c>
      <c r="C52" s="18">
        <v>85</v>
      </c>
      <c r="D52" s="19"/>
      <c r="E52" s="19">
        <v>21</v>
      </c>
      <c r="F52" s="20">
        <f>C52*E52</f>
        <v>1785</v>
      </c>
    </row>
    <row r="53" spans="1:6" ht="15.75" x14ac:dyDescent="0.25">
      <c r="A53" s="29" t="s">
        <v>23</v>
      </c>
      <c r="B53" s="30">
        <f>B36</f>
        <v>144</v>
      </c>
      <c r="C53" s="31" t="s">
        <v>24</v>
      </c>
      <c r="D53" s="31" t="s">
        <v>24</v>
      </c>
      <c r="E53" s="31" t="s">
        <v>24</v>
      </c>
      <c r="F53" s="32">
        <f>F36</f>
        <v>6228</v>
      </c>
    </row>
    <row r="54" spans="1:6" x14ac:dyDescent="0.2">
      <c r="A54" s="53" t="s">
        <v>29</v>
      </c>
      <c r="B54" s="53"/>
      <c r="C54" s="53"/>
      <c r="D54" s="53"/>
      <c r="E54" s="53"/>
      <c r="F54" s="53"/>
    </row>
    <row r="55" spans="1:6" x14ac:dyDescent="0.2">
      <c r="A55" s="4" t="s">
        <v>5</v>
      </c>
      <c r="B55" s="5">
        <f>B56+B59+B62</f>
        <v>85</v>
      </c>
      <c r="C55" s="6"/>
      <c r="D55" s="6"/>
      <c r="E55" s="6"/>
      <c r="F55" s="7">
        <f>F56+F59+F62</f>
        <v>3605</v>
      </c>
    </row>
    <row r="56" spans="1:6" ht="24" x14ac:dyDescent="0.2">
      <c r="A56" s="8" t="s">
        <v>6</v>
      </c>
      <c r="B56" s="9">
        <f>B57</f>
        <v>6</v>
      </c>
      <c r="C56" s="10"/>
      <c r="D56" s="11"/>
      <c r="E56" s="11"/>
      <c r="F56" s="12">
        <f>F57</f>
        <v>378</v>
      </c>
    </row>
    <row r="57" spans="1:6" ht="24" x14ac:dyDescent="0.2">
      <c r="A57" s="21" t="s">
        <v>7</v>
      </c>
      <c r="B57" s="14">
        <f>B58</f>
        <v>6</v>
      </c>
      <c r="C57" s="28"/>
      <c r="D57" s="15"/>
      <c r="E57" s="15"/>
      <c r="F57" s="16">
        <f>F58</f>
        <v>378</v>
      </c>
    </row>
    <row r="58" spans="1:6" x14ac:dyDescent="0.2">
      <c r="A58" s="22" t="s">
        <v>8</v>
      </c>
      <c r="B58" s="17">
        <v>6</v>
      </c>
      <c r="C58" s="18"/>
      <c r="D58" s="19">
        <v>63</v>
      </c>
      <c r="E58" s="19"/>
      <c r="F58" s="20">
        <f>B58*D58</f>
        <v>378</v>
      </c>
    </row>
    <row r="59" spans="1:6" ht="24" x14ac:dyDescent="0.2">
      <c r="A59" s="8" t="s">
        <v>9</v>
      </c>
      <c r="B59" s="9">
        <f>B60</f>
        <v>3</v>
      </c>
      <c r="C59" s="10"/>
      <c r="D59" s="11"/>
      <c r="E59" s="11"/>
      <c r="F59" s="12">
        <f>F60</f>
        <v>125</v>
      </c>
    </row>
    <row r="60" spans="1:6" ht="24" x14ac:dyDescent="0.2">
      <c r="A60" s="13" t="s">
        <v>10</v>
      </c>
      <c r="B60" s="14">
        <f>B61</f>
        <v>3</v>
      </c>
      <c r="C60" s="28">
        <f>C61</f>
        <v>5</v>
      </c>
      <c r="D60" s="15"/>
      <c r="E60" s="15"/>
      <c r="F60" s="16">
        <f>+F61</f>
        <v>125</v>
      </c>
    </row>
    <row r="61" spans="1:6" x14ac:dyDescent="0.2">
      <c r="A61" s="22" t="s">
        <v>11</v>
      </c>
      <c r="B61" s="17">
        <v>3</v>
      </c>
      <c r="C61" s="18">
        <v>5</v>
      </c>
      <c r="D61" s="19"/>
      <c r="E61" s="19">
        <v>25</v>
      </c>
      <c r="F61" s="20">
        <f>C61*E61</f>
        <v>125</v>
      </c>
    </row>
    <row r="62" spans="1:6" ht="24" x14ac:dyDescent="0.2">
      <c r="A62" s="8" t="s">
        <v>16</v>
      </c>
      <c r="B62" s="23">
        <f>B63+B65</f>
        <v>76</v>
      </c>
      <c r="C62" s="23"/>
      <c r="D62" s="24"/>
      <c r="E62" s="24"/>
      <c r="F62" s="24">
        <f>F63+F65</f>
        <v>3102</v>
      </c>
    </row>
    <row r="63" spans="1:6" ht="24" x14ac:dyDescent="0.2">
      <c r="A63" s="13" t="s">
        <v>15</v>
      </c>
      <c r="B63" s="23">
        <f>B64</f>
        <v>34</v>
      </c>
      <c r="C63" s="23">
        <f>+C64</f>
        <v>57</v>
      </c>
      <c r="D63" s="24"/>
      <c r="E63" s="24"/>
      <c r="F63" s="24">
        <f>+F64</f>
        <v>1425</v>
      </c>
    </row>
    <row r="64" spans="1:6" x14ac:dyDescent="0.2">
      <c r="A64" s="22" t="s">
        <v>11</v>
      </c>
      <c r="B64" s="17">
        <v>34</v>
      </c>
      <c r="C64" s="18">
        <v>57</v>
      </c>
      <c r="D64" s="19"/>
      <c r="E64" s="19">
        <v>25</v>
      </c>
      <c r="F64" s="20">
        <f>C64*E64</f>
        <v>1425</v>
      </c>
    </row>
    <row r="65" spans="1:6" x14ac:dyDescent="0.2">
      <c r="A65" s="13" t="s">
        <v>17</v>
      </c>
      <c r="B65" s="23">
        <f>B66+B67</f>
        <v>42</v>
      </c>
      <c r="C65" s="23">
        <f>C66+C67</f>
        <v>77</v>
      </c>
      <c r="D65" s="24"/>
      <c r="E65" s="24"/>
      <c r="F65" s="24">
        <f>F66+F67</f>
        <v>1677</v>
      </c>
    </row>
    <row r="66" spans="1:6" ht="24" x14ac:dyDescent="0.2">
      <c r="A66" s="22" t="s">
        <v>18</v>
      </c>
      <c r="B66" s="17">
        <v>8</v>
      </c>
      <c r="C66" s="18">
        <v>15</v>
      </c>
      <c r="D66" s="19"/>
      <c r="E66" s="19">
        <v>25</v>
      </c>
      <c r="F66" s="20">
        <f>C66*E66</f>
        <v>375</v>
      </c>
    </row>
    <row r="67" spans="1:6" x14ac:dyDescent="0.2">
      <c r="A67" s="22" t="s">
        <v>8</v>
      </c>
      <c r="B67" s="17">
        <v>34</v>
      </c>
      <c r="C67" s="18">
        <v>62</v>
      </c>
      <c r="D67" s="19"/>
      <c r="E67" s="19">
        <v>21</v>
      </c>
      <c r="F67" s="20">
        <f>C67*E67</f>
        <v>1302</v>
      </c>
    </row>
    <row r="68" spans="1:6" ht="15.75" x14ac:dyDescent="0.25">
      <c r="A68" s="29" t="s">
        <v>23</v>
      </c>
      <c r="B68" s="30">
        <f>B55</f>
        <v>85</v>
      </c>
      <c r="C68" s="31" t="s">
        <v>24</v>
      </c>
      <c r="D68" s="31" t="s">
        <v>24</v>
      </c>
      <c r="E68" s="31" t="s">
        <v>24</v>
      </c>
      <c r="F68" s="32">
        <f>F55</f>
        <v>3605</v>
      </c>
    </row>
    <row r="69" spans="1:6" x14ac:dyDescent="0.2">
      <c r="A69" s="53" t="s">
        <v>30</v>
      </c>
      <c r="B69" s="53"/>
      <c r="C69" s="53"/>
      <c r="D69" s="53"/>
      <c r="E69" s="53"/>
      <c r="F69" s="53"/>
    </row>
    <row r="70" spans="1:6" x14ac:dyDescent="0.2">
      <c r="A70" s="4" t="s">
        <v>20</v>
      </c>
      <c r="B70" s="6">
        <f>B71+B74+B77+B79</f>
        <v>318</v>
      </c>
      <c r="C70" s="6"/>
      <c r="D70" s="6"/>
      <c r="E70" s="6"/>
      <c r="F70" s="7">
        <f>F71+F74+F77+F79</f>
        <v>12536</v>
      </c>
    </row>
    <row r="71" spans="1:6" ht="24" x14ac:dyDescent="0.2">
      <c r="A71" s="8" t="s">
        <v>6</v>
      </c>
      <c r="B71" s="6">
        <f>B72</f>
        <v>38</v>
      </c>
      <c r="C71" s="6"/>
      <c r="D71" s="6"/>
      <c r="E71" s="6"/>
      <c r="F71" s="7">
        <f>F72</f>
        <v>2774</v>
      </c>
    </row>
    <row r="72" spans="1:6" ht="24" x14ac:dyDescent="0.2">
      <c r="A72" s="21" t="s">
        <v>7</v>
      </c>
      <c r="B72" s="6">
        <f>+B73</f>
        <v>38</v>
      </c>
      <c r="C72" s="6"/>
      <c r="D72" s="7"/>
      <c r="E72" s="6"/>
      <c r="F72" s="7">
        <f>F73</f>
        <v>2774</v>
      </c>
    </row>
    <row r="73" spans="1:6" x14ac:dyDescent="0.2">
      <c r="A73" s="35" t="s">
        <v>21</v>
      </c>
      <c r="B73" s="36">
        <v>38</v>
      </c>
      <c r="C73" s="36"/>
      <c r="D73" s="37">
        <v>73</v>
      </c>
      <c r="E73" s="36"/>
      <c r="F73" s="37">
        <f>B73*D73</f>
        <v>2774</v>
      </c>
    </row>
    <row r="74" spans="1:6" ht="24" x14ac:dyDescent="0.2">
      <c r="A74" s="8" t="s">
        <v>9</v>
      </c>
      <c r="B74" s="6">
        <f>B75+B76</f>
        <v>121</v>
      </c>
      <c r="C74" s="6"/>
      <c r="D74" s="6"/>
      <c r="E74" s="6"/>
      <c r="F74" s="7">
        <f>F75+F76</f>
        <v>4617</v>
      </c>
    </row>
    <row r="75" spans="1:6" x14ac:dyDescent="0.2">
      <c r="A75" s="22" t="s">
        <v>22</v>
      </c>
      <c r="B75" s="36">
        <v>45</v>
      </c>
      <c r="C75" s="36"/>
      <c r="D75" s="37">
        <v>48</v>
      </c>
      <c r="E75" s="36"/>
      <c r="F75" s="37">
        <f>B75*D75</f>
        <v>2160</v>
      </c>
    </row>
    <row r="76" spans="1:6" ht="24" x14ac:dyDescent="0.2">
      <c r="A76" s="22" t="s">
        <v>10</v>
      </c>
      <c r="B76" s="36">
        <v>76</v>
      </c>
      <c r="C76" s="36">
        <v>117</v>
      </c>
      <c r="D76" s="36"/>
      <c r="E76" s="37">
        <v>21</v>
      </c>
      <c r="F76" s="37">
        <f>C76*E76</f>
        <v>2457</v>
      </c>
    </row>
    <row r="77" spans="1:6" ht="24" x14ac:dyDescent="0.2">
      <c r="A77" s="33" t="s">
        <v>14</v>
      </c>
      <c r="B77" s="6">
        <f>B78</f>
        <v>3</v>
      </c>
      <c r="C77" s="6"/>
      <c r="D77" s="6"/>
      <c r="E77" s="6"/>
      <c r="F77" s="7">
        <f>F78</f>
        <v>105</v>
      </c>
    </row>
    <row r="78" spans="1:6" ht="24" x14ac:dyDescent="0.2">
      <c r="A78" s="22" t="s">
        <v>10</v>
      </c>
      <c r="B78" s="36">
        <v>3</v>
      </c>
      <c r="C78" s="36">
        <v>5</v>
      </c>
      <c r="D78" s="36"/>
      <c r="E78" s="37">
        <v>21</v>
      </c>
      <c r="F78" s="37">
        <f>C78*E78</f>
        <v>105</v>
      </c>
    </row>
    <row r="79" spans="1:6" ht="24" x14ac:dyDescent="0.2">
      <c r="A79" s="8" t="s">
        <v>16</v>
      </c>
      <c r="B79" s="6">
        <f>B80</f>
        <v>156</v>
      </c>
      <c r="C79" s="6"/>
      <c r="D79" s="6"/>
      <c r="E79" s="6"/>
      <c r="F79" s="7">
        <f>F80</f>
        <v>5040</v>
      </c>
    </row>
    <row r="80" spans="1:6" ht="24" x14ac:dyDescent="0.2">
      <c r="A80" s="22" t="s">
        <v>10</v>
      </c>
      <c r="B80" s="36">
        <v>156</v>
      </c>
      <c r="C80" s="36">
        <v>240</v>
      </c>
      <c r="D80" s="36"/>
      <c r="E80" s="37">
        <v>21</v>
      </c>
      <c r="F80" s="37">
        <f>C80*E80</f>
        <v>5040</v>
      </c>
    </row>
    <row r="81" spans="1:6" ht="15.75" x14ac:dyDescent="0.25">
      <c r="A81" s="29" t="s">
        <v>23</v>
      </c>
      <c r="B81" s="30">
        <f>+B70</f>
        <v>318</v>
      </c>
      <c r="C81" s="31" t="s">
        <v>24</v>
      </c>
      <c r="D81" s="31" t="s">
        <v>24</v>
      </c>
      <c r="E81" s="31" t="s">
        <v>24</v>
      </c>
      <c r="F81" s="32">
        <f>F70</f>
        <v>12536</v>
      </c>
    </row>
    <row r="82" spans="1:6" x14ac:dyDescent="0.2">
      <c r="A82" s="54" t="s">
        <v>25</v>
      </c>
      <c r="B82" s="55"/>
      <c r="C82" s="55"/>
      <c r="D82" s="55"/>
      <c r="E82" s="55"/>
      <c r="F82" s="56"/>
    </row>
    <row r="83" spans="1:6" x14ac:dyDescent="0.2">
      <c r="A83" s="4" t="s">
        <v>20</v>
      </c>
      <c r="B83" s="6">
        <f>B84+B87+B90+B92</f>
        <v>318</v>
      </c>
      <c r="C83" s="6"/>
      <c r="D83" s="6"/>
      <c r="E83" s="6"/>
      <c r="F83" s="7">
        <f>F84+F87+F90+F92</f>
        <v>12536</v>
      </c>
    </row>
    <row r="84" spans="1:6" ht="24" x14ac:dyDescent="0.2">
      <c r="A84" s="8" t="s">
        <v>6</v>
      </c>
      <c r="B84" s="6">
        <f>B85</f>
        <v>38</v>
      </c>
      <c r="C84" s="6"/>
      <c r="D84" s="6"/>
      <c r="E84" s="6"/>
      <c r="F84" s="7">
        <f>F85</f>
        <v>2774</v>
      </c>
    </row>
    <row r="85" spans="1:6" ht="24" x14ac:dyDescent="0.2">
      <c r="A85" s="21" t="s">
        <v>7</v>
      </c>
      <c r="B85" s="6">
        <f>B86</f>
        <v>38</v>
      </c>
      <c r="C85" s="6"/>
      <c r="D85" s="7"/>
      <c r="E85" s="6"/>
      <c r="F85" s="7">
        <f>F86</f>
        <v>2774</v>
      </c>
    </row>
    <row r="86" spans="1:6" x14ac:dyDescent="0.2">
      <c r="A86" s="35" t="s">
        <v>21</v>
      </c>
      <c r="B86" s="36">
        <f>B73</f>
        <v>38</v>
      </c>
      <c r="C86" s="36"/>
      <c r="D86" s="37">
        <v>73</v>
      </c>
      <c r="E86" s="36"/>
      <c r="F86" s="37">
        <f>F73</f>
        <v>2774</v>
      </c>
    </row>
    <row r="87" spans="1:6" ht="24" x14ac:dyDescent="0.2">
      <c r="A87" s="8" t="s">
        <v>9</v>
      </c>
      <c r="B87" s="6">
        <f>B88+B89</f>
        <v>121</v>
      </c>
      <c r="C87" s="6"/>
      <c r="D87" s="6"/>
      <c r="E87" s="6"/>
      <c r="F87" s="7">
        <f>F88+F89</f>
        <v>4617</v>
      </c>
    </row>
    <row r="88" spans="1:6" x14ac:dyDescent="0.2">
      <c r="A88" s="22" t="s">
        <v>22</v>
      </c>
      <c r="B88" s="36">
        <f>B75</f>
        <v>45</v>
      </c>
      <c r="C88" s="36"/>
      <c r="D88" s="37">
        <v>48</v>
      </c>
      <c r="E88" s="36"/>
      <c r="F88" s="37">
        <f>F75</f>
        <v>2160</v>
      </c>
    </row>
    <row r="89" spans="1:6" ht="24" x14ac:dyDescent="0.2">
      <c r="A89" s="22" t="s">
        <v>10</v>
      </c>
      <c r="B89" s="36">
        <f>B76</f>
        <v>76</v>
      </c>
      <c r="C89" s="36">
        <f>C76</f>
        <v>117</v>
      </c>
      <c r="D89" s="36"/>
      <c r="E89" s="37">
        <v>21</v>
      </c>
      <c r="F89" s="37">
        <f>F76</f>
        <v>2457</v>
      </c>
    </row>
    <row r="90" spans="1:6" ht="24" x14ac:dyDescent="0.2">
      <c r="A90" s="33" t="s">
        <v>14</v>
      </c>
      <c r="B90" s="6">
        <f>B91</f>
        <v>3</v>
      </c>
      <c r="C90" s="6">
        <f>C91</f>
        <v>5</v>
      </c>
      <c r="D90" s="6"/>
      <c r="E90" s="6"/>
      <c r="F90" s="7">
        <f>F91</f>
        <v>105</v>
      </c>
    </row>
    <row r="91" spans="1:6" ht="24" x14ac:dyDescent="0.2">
      <c r="A91" s="22" t="s">
        <v>10</v>
      </c>
      <c r="B91" s="36">
        <f>B78</f>
        <v>3</v>
      </c>
      <c r="C91" s="36">
        <f>C78</f>
        <v>5</v>
      </c>
      <c r="D91" s="36"/>
      <c r="E91" s="37">
        <v>21</v>
      </c>
      <c r="F91" s="37">
        <f>F78</f>
        <v>105</v>
      </c>
    </row>
    <row r="92" spans="1:6" ht="24" x14ac:dyDescent="0.2">
      <c r="A92" s="8" t="s">
        <v>16</v>
      </c>
      <c r="B92" s="6">
        <f>B93</f>
        <v>156</v>
      </c>
      <c r="C92" s="6"/>
      <c r="D92" s="6"/>
      <c r="E92" s="6"/>
      <c r="F92" s="7">
        <f>F93</f>
        <v>5040</v>
      </c>
    </row>
    <row r="93" spans="1:6" ht="24" x14ac:dyDescent="0.2">
      <c r="A93" s="22" t="s">
        <v>10</v>
      </c>
      <c r="B93" s="36">
        <f>B80</f>
        <v>156</v>
      </c>
      <c r="C93" s="36">
        <f>C80</f>
        <v>240</v>
      </c>
      <c r="D93" s="36"/>
      <c r="E93" s="37">
        <v>21</v>
      </c>
      <c r="F93" s="37">
        <f>F80</f>
        <v>5040</v>
      </c>
    </row>
    <row r="94" spans="1:6" x14ac:dyDescent="0.2">
      <c r="A94" s="4" t="s">
        <v>5</v>
      </c>
      <c r="B94" s="5">
        <f>B95+B98+B105+B108</f>
        <v>1526</v>
      </c>
      <c r="C94" s="6"/>
      <c r="D94" s="6"/>
      <c r="E94" s="6"/>
      <c r="F94" s="7">
        <f>F95+F98+F105+F108</f>
        <v>64482</v>
      </c>
    </row>
    <row r="95" spans="1:6" ht="28.5" x14ac:dyDescent="0.2">
      <c r="A95" s="38" t="s">
        <v>6</v>
      </c>
      <c r="B95" s="9">
        <f>B96</f>
        <v>85</v>
      </c>
      <c r="C95" s="10"/>
      <c r="D95" s="11"/>
      <c r="E95" s="11"/>
      <c r="F95" s="12">
        <f>F96</f>
        <v>5355</v>
      </c>
    </row>
    <row r="96" spans="1:6" ht="42.75" x14ac:dyDescent="0.2">
      <c r="A96" s="42" t="s">
        <v>7</v>
      </c>
      <c r="B96" s="14">
        <f>+B97</f>
        <v>85</v>
      </c>
      <c r="C96" s="28"/>
      <c r="D96" s="43"/>
      <c r="E96" s="43"/>
      <c r="F96" s="16">
        <f>+F97</f>
        <v>5355</v>
      </c>
    </row>
    <row r="97" spans="1:6" x14ac:dyDescent="0.2">
      <c r="A97" s="40" t="s">
        <v>8</v>
      </c>
      <c r="B97" s="17">
        <f>B58+B39+B23+B7</f>
        <v>85</v>
      </c>
      <c r="C97" s="18"/>
      <c r="D97" s="19">
        <v>63</v>
      </c>
      <c r="E97" s="19"/>
      <c r="F97" s="41">
        <f>F58+F39+F23+F7</f>
        <v>5355</v>
      </c>
    </row>
    <row r="98" spans="1:6" ht="28.5" x14ac:dyDescent="0.2">
      <c r="A98" s="38" t="s">
        <v>9</v>
      </c>
      <c r="B98" s="14">
        <f>B99+B101+B103</f>
        <v>177</v>
      </c>
      <c r="C98" s="28"/>
      <c r="D98" s="15"/>
      <c r="E98" s="15"/>
      <c r="F98" s="16">
        <f>F101+F99+F103</f>
        <v>8615</v>
      </c>
    </row>
    <row r="99" spans="1:6" ht="28.5" x14ac:dyDescent="0.2">
      <c r="A99" s="39" t="s">
        <v>10</v>
      </c>
      <c r="B99" s="17">
        <f>B100</f>
        <v>147</v>
      </c>
      <c r="C99" s="18">
        <f>C100</f>
        <v>245</v>
      </c>
      <c r="D99" s="19"/>
      <c r="E99" s="50"/>
      <c r="F99" s="41">
        <f>F100</f>
        <v>6125</v>
      </c>
    </row>
    <row r="100" spans="1:6" x14ac:dyDescent="0.2">
      <c r="A100" s="40" t="s">
        <v>11</v>
      </c>
      <c r="B100" s="17">
        <f>B61+B42+B26+B10</f>
        <v>147</v>
      </c>
      <c r="C100" s="17">
        <f>C61+C42+C26+C10</f>
        <v>245</v>
      </c>
      <c r="D100" s="19"/>
      <c r="E100" s="51">
        <v>25</v>
      </c>
      <c r="F100" s="41">
        <f>F61+F42+F26+F10</f>
        <v>6125</v>
      </c>
    </row>
    <row r="101" spans="1:6" x14ac:dyDescent="0.2">
      <c r="A101" s="39" t="s">
        <v>22</v>
      </c>
      <c r="B101" s="17"/>
      <c r="C101" s="18"/>
      <c r="D101" s="19"/>
      <c r="E101" s="19"/>
      <c r="F101" s="20"/>
    </row>
    <row r="102" spans="1:6" x14ac:dyDescent="0.2">
      <c r="A102" s="40" t="s">
        <v>12</v>
      </c>
      <c r="B102" s="14">
        <f>B103+B104</f>
        <v>60</v>
      </c>
      <c r="C102" s="28"/>
      <c r="D102" s="14"/>
      <c r="E102" s="15"/>
      <c r="F102" s="16">
        <f>F103+F104</f>
        <v>4980</v>
      </c>
    </row>
    <row r="103" spans="1:6" ht="28.5" x14ac:dyDescent="0.2">
      <c r="A103" s="39" t="s">
        <v>13</v>
      </c>
      <c r="B103" s="14">
        <f>B104</f>
        <v>30</v>
      </c>
      <c r="C103" s="28"/>
      <c r="D103" s="43"/>
      <c r="E103" s="43"/>
      <c r="F103" s="16">
        <f>F104</f>
        <v>2490</v>
      </c>
    </row>
    <row r="104" spans="1:6" x14ac:dyDescent="0.2">
      <c r="A104" s="40" t="s">
        <v>12</v>
      </c>
      <c r="B104" s="17">
        <f>B44+B28+B12</f>
        <v>30</v>
      </c>
      <c r="C104" s="18"/>
      <c r="D104" s="19"/>
      <c r="E104" s="19">
        <v>83</v>
      </c>
      <c r="F104" s="41">
        <f>F44+F28+F12</f>
        <v>2490</v>
      </c>
    </row>
    <row r="105" spans="1:6" ht="28.5" x14ac:dyDescent="0.2">
      <c r="A105" s="44" t="s">
        <v>14</v>
      </c>
      <c r="B105" s="14">
        <f>B106</f>
        <v>4</v>
      </c>
      <c r="C105" s="14"/>
      <c r="D105" s="15"/>
      <c r="E105" s="15"/>
      <c r="F105" s="16">
        <f>F106</f>
        <v>175</v>
      </c>
    </row>
    <row r="106" spans="1:6" ht="28.5" x14ac:dyDescent="0.2">
      <c r="A106" s="39" t="s">
        <v>15</v>
      </c>
      <c r="B106" s="17">
        <f>B107</f>
        <v>4</v>
      </c>
      <c r="C106" s="18">
        <f>C107</f>
        <v>7</v>
      </c>
      <c r="D106" s="19"/>
      <c r="E106" s="19"/>
      <c r="F106" s="41">
        <f>F107</f>
        <v>175</v>
      </c>
    </row>
    <row r="107" spans="1:6" x14ac:dyDescent="0.2">
      <c r="A107" s="40" t="s">
        <v>11</v>
      </c>
      <c r="B107" s="17">
        <f>B47</f>
        <v>4</v>
      </c>
      <c r="C107" s="17">
        <f>C47</f>
        <v>7</v>
      </c>
      <c r="D107" s="19"/>
      <c r="E107" s="19">
        <v>25</v>
      </c>
      <c r="F107" s="41">
        <f>F47</f>
        <v>175</v>
      </c>
    </row>
    <row r="108" spans="1:6" ht="28.5" x14ac:dyDescent="0.2">
      <c r="A108" s="38" t="s">
        <v>16</v>
      </c>
      <c r="B108" s="23">
        <f>B109+B111</f>
        <v>1260</v>
      </c>
      <c r="C108" s="23"/>
      <c r="D108" s="24"/>
      <c r="E108" s="24"/>
      <c r="F108" s="24">
        <f>F109+F111</f>
        <v>50337</v>
      </c>
    </row>
    <row r="109" spans="1:6" ht="28.5" x14ac:dyDescent="0.2">
      <c r="A109" s="39" t="s">
        <v>15</v>
      </c>
      <c r="B109" s="18">
        <f>+B110</f>
        <v>621</v>
      </c>
      <c r="C109" s="18">
        <f>C110</f>
        <v>1035</v>
      </c>
      <c r="D109" s="19"/>
      <c r="E109" s="19"/>
      <c r="F109" s="41">
        <f>F110</f>
        <v>25875</v>
      </c>
    </row>
    <row r="110" spans="1:6" x14ac:dyDescent="0.2">
      <c r="A110" s="40" t="s">
        <v>11</v>
      </c>
      <c r="B110" s="17">
        <f>B64+B50+B31+B15</f>
        <v>621</v>
      </c>
      <c r="C110" s="17">
        <f>C64+C50+C31+C15</f>
        <v>1035</v>
      </c>
      <c r="D110" s="19"/>
      <c r="E110" s="19">
        <v>25</v>
      </c>
      <c r="F110" s="41">
        <f>F64+F50+F31+F15</f>
        <v>25875</v>
      </c>
    </row>
    <row r="111" spans="1:6" x14ac:dyDescent="0.2">
      <c r="A111" s="39" t="s">
        <v>17</v>
      </c>
      <c r="B111" s="17">
        <f>B112+B113</f>
        <v>639</v>
      </c>
      <c r="C111" s="17">
        <f>C112+C113</f>
        <v>1162</v>
      </c>
      <c r="D111" s="19"/>
      <c r="E111" s="19"/>
      <c r="F111" s="41">
        <f>+F112+F113</f>
        <v>24462</v>
      </c>
    </row>
    <row r="112" spans="1:6" ht="42.75" x14ac:dyDescent="0.2">
      <c r="A112" s="40" t="s">
        <v>18</v>
      </c>
      <c r="B112" s="17">
        <f>B66</f>
        <v>8</v>
      </c>
      <c r="C112" s="17">
        <f>C66</f>
        <v>15</v>
      </c>
      <c r="D112" s="19"/>
      <c r="E112" s="19">
        <v>25</v>
      </c>
      <c r="F112" s="41">
        <f>F66</f>
        <v>375</v>
      </c>
    </row>
    <row r="113" spans="1:6" x14ac:dyDescent="0.2">
      <c r="A113" s="40" t="s">
        <v>8</v>
      </c>
      <c r="B113" s="17">
        <f>B67+B52+B33+B17</f>
        <v>631</v>
      </c>
      <c r="C113" s="17">
        <f>C67+C52+C33+C17</f>
        <v>1147</v>
      </c>
      <c r="D113" s="19"/>
      <c r="E113" s="19">
        <v>21</v>
      </c>
      <c r="F113" s="41">
        <f>F67+F52+F33+F17</f>
        <v>24087</v>
      </c>
    </row>
    <row r="114" spans="1:6" ht="15.75" x14ac:dyDescent="0.25">
      <c r="A114" s="45" t="s">
        <v>23</v>
      </c>
      <c r="B114" s="46">
        <f>B94+B83</f>
        <v>1844</v>
      </c>
      <c r="C114" s="47" t="s">
        <v>24</v>
      </c>
      <c r="D114" s="47" t="s">
        <v>24</v>
      </c>
      <c r="E114" s="47" t="s">
        <v>24</v>
      </c>
      <c r="F114" s="48">
        <f>F94+F83</f>
        <v>77018</v>
      </c>
    </row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</sheetData>
  <mergeCells count="7">
    <mergeCell ref="A35:F35"/>
    <mergeCell ref="A54:F54"/>
    <mergeCell ref="A69:F69"/>
    <mergeCell ref="A82:F82"/>
    <mergeCell ref="A1:F1"/>
    <mergeCell ref="A3:F3"/>
    <mergeCell ref="A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2" manualBreakCount="2">
    <brk id="34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2002</vt:lpstr>
      <vt:lpstr>'2002'!Област_печат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 Hristоv</dc:creator>
  <cp:lastModifiedBy>DLS CHERNI LOM</cp:lastModifiedBy>
  <cp:lastPrinted>2020-02-11T12:42:23Z</cp:lastPrinted>
  <dcterms:created xsi:type="dcterms:W3CDTF">2017-07-03T06:13:08Z</dcterms:created>
  <dcterms:modified xsi:type="dcterms:W3CDTF">2020-02-11T14:52:06Z</dcterms:modified>
</cp:coreProperties>
</file>