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990" windowHeight="5820" activeTab="0"/>
  </bookViews>
  <sheets>
    <sheet name="1805-сеч" sheetId="1" r:id="rId1"/>
  </sheets>
  <definedNames>
    <definedName name="_xlnm.Print_Area" localSheetId="0">'1805-сеч'!$A$1:$I$46</definedName>
  </definedNames>
  <calcPr fullCalcOnLoad="1" refMode="R1C1"/>
</workbook>
</file>

<file path=xl/sharedStrings.xml><?xml version="1.0" encoding="utf-8"?>
<sst xmlns="http://schemas.openxmlformats.org/spreadsheetml/2006/main" count="124" uniqueCount="34">
  <si>
    <t>Дървесен вид</t>
  </si>
  <si>
    <t>Сортимент</t>
  </si>
  <si>
    <t>Всичко за подотдела:</t>
  </si>
  <si>
    <t>дърва за огрев</t>
  </si>
  <si>
    <t>трупи за бичене от 18 до 29</t>
  </si>
  <si>
    <t>СР-тех.дървесина</t>
  </si>
  <si>
    <t>ДР-тех.дървесина</t>
  </si>
  <si>
    <t>ДО-тех.дървесина</t>
  </si>
  <si>
    <t>ак</t>
  </si>
  <si>
    <t>СР-минни подпори</t>
  </si>
  <si>
    <t>лп</t>
  </si>
  <si>
    <t>гбр</t>
  </si>
  <si>
    <t>здб</t>
  </si>
  <si>
    <t>цр</t>
  </si>
  <si>
    <t>ПРИЛОЖЕНИЕ № 1</t>
  </si>
  <si>
    <t>м3</t>
  </si>
  <si>
    <t>пр.м3</t>
  </si>
  <si>
    <t>ОЗМ</t>
  </si>
  <si>
    <t>кл</t>
  </si>
  <si>
    <t>Прогнозно количество дървесина пл.м3</t>
  </si>
  <si>
    <t>трупи за бичене от 15 до 17</t>
  </si>
  <si>
    <t>Начална цена в лв. без ДДС</t>
  </si>
  <si>
    <t>Мерна единица</t>
  </si>
  <si>
    <t>Обща цена лв. без ДДС</t>
  </si>
  <si>
    <t>Отдел и подотдел</t>
  </si>
  <si>
    <t>Размер на гаранцията за участие, в лв.</t>
  </si>
  <si>
    <t>пр. м3</t>
  </si>
  <si>
    <t>Общо за Обект № 1805</t>
  </si>
  <si>
    <t>Прогнозно количество дървесина пр. м3</t>
  </si>
  <si>
    <t>СР -трупи за бичене от 15 до 17</t>
  </si>
  <si>
    <t>120-б</t>
  </si>
  <si>
    <t>327-б</t>
  </si>
  <si>
    <t>ДР - колове</t>
  </si>
  <si>
    <t>.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</si>
</sst>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"/>
    <numFmt numFmtId="189" formatCode="0.000"/>
    <numFmt numFmtId="190" formatCode="[$-402]dd\ mmmm\ yyyy\ &quot;г.&quot;"/>
    <numFmt numFmtId="191" formatCode="hh:mm:ss\ &quot;ч.&quot;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¥€-2]\ #,##0.00_);[Red]\([$¥€-2]\ #,##0.00\)"/>
    <numFmt numFmtId="196" formatCode="0.000000"/>
    <numFmt numFmtId="197" formatCode="0.00000"/>
    <numFmt numFmtId="198" formatCode="0.0000"/>
    <numFmt numFmtId="199" formatCode="0.0000000"/>
    <numFmt numFmtId="200" formatCode="_-* #,##0.000\ _л_в_-;\-* #,##0.000\ _л_в_-;_-* &quot;-&quot;??\ _л_в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8" borderId="6" applyNumberFormat="0" applyAlignment="0" applyProtection="0"/>
    <xf numFmtId="0" fontId="33" fillId="28" borderId="2" applyNumberFormat="0" applyAlignment="0" applyProtection="0"/>
    <xf numFmtId="0" fontId="34" fillId="29" borderId="7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vertical="top"/>
      <protection/>
    </xf>
    <xf numFmtId="0" fontId="20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horizontal="right" vertical="top"/>
      <protection/>
    </xf>
    <xf numFmtId="2" fontId="20" fillId="0" borderId="10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0" fontId="20" fillId="32" borderId="10" xfId="0" applyNumberFormat="1" applyFont="1" applyFill="1" applyBorder="1" applyAlignment="1" applyProtection="1">
      <alignment vertical="top"/>
      <protection/>
    </xf>
    <xf numFmtId="0" fontId="20" fillId="32" borderId="10" xfId="0" applyNumberFormat="1" applyFont="1" applyFill="1" applyBorder="1" applyAlignment="1" applyProtection="1">
      <alignment horizontal="center" vertical="top"/>
      <protection/>
    </xf>
    <xf numFmtId="0" fontId="21" fillId="32" borderId="10" xfId="0" applyNumberFormat="1" applyFont="1" applyFill="1" applyBorder="1" applyAlignment="1" applyProtection="1">
      <alignment vertical="top"/>
      <protection/>
    </xf>
    <xf numFmtId="1" fontId="20" fillId="0" borderId="10" xfId="0" applyNumberFormat="1" applyFont="1" applyFill="1" applyBorder="1" applyAlignment="1" applyProtection="1">
      <alignment vertical="top"/>
      <protection/>
    </xf>
    <xf numFmtId="0" fontId="20" fillId="33" borderId="10" xfId="0" applyNumberFormat="1" applyFont="1" applyFill="1" applyBorder="1" applyAlignment="1" applyProtection="1">
      <alignment horizontal="center" vertical="top"/>
      <protection/>
    </xf>
    <xf numFmtId="0" fontId="21" fillId="33" borderId="10" xfId="0" applyFont="1" applyFill="1" applyBorder="1" applyAlignment="1">
      <alignment horizontal="right"/>
    </xf>
    <xf numFmtId="0" fontId="21" fillId="33" borderId="10" xfId="0" applyNumberFormat="1" applyFont="1" applyFill="1" applyBorder="1" applyAlignment="1" applyProtection="1">
      <alignment vertical="top"/>
      <protection/>
    </xf>
    <xf numFmtId="2" fontId="21" fillId="33" borderId="10" xfId="0" applyNumberFormat="1" applyFont="1" applyFill="1" applyBorder="1" applyAlignment="1" applyProtection="1">
      <alignment vertical="top"/>
      <protection/>
    </xf>
    <xf numFmtId="0" fontId="20" fillId="33" borderId="0" xfId="0" applyNumberFormat="1" applyFont="1" applyFill="1" applyBorder="1" applyAlignment="1" applyProtection="1">
      <alignment vertical="top"/>
      <protection/>
    </xf>
    <xf numFmtId="0" fontId="21" fillId="33" borderId="10" xfId="0" applyNumberFormat="1" applyFont="1" applyFill="1" applyBorder="1" applyAlignment="1" applyProtection="1">
      <alignment horizontal="center" vertical="top"/>
      <protection/>
    </xf>
    <xf numFmtId="0" fontId="21" fillId="33" borderId="0" xfId="0" applyNumberFormat="1" applyFont="1" applyFill="1" applyBorder="1" applyAlignment="1" applyProtection="1">
      <alignment vertical="top"/>
      <protection/>
    </xf>
    <xf numFmtId="1" fontId="21" fillId="33" borderId="10" xfId="0" applyNumberFormat="1" applyFont="1" applyFill="1" applyBorder="1" applyAlignment="1" applyProtection="1">
      <alignment vertical="top"/>
      <protection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 applyProtection="1">
      <alignment horizontal="center" vertical="center" wrapText="1"/>
      <protection/>
    </xf>
    <xf numFmtId="1" fontId="21" fillId="32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1" fontId="20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2" fontId="23" fillId="0" borderId="11" xfId="0" applyNumberFormat="1" applyFont="1" applyFill="1" applyBorder="1" applyAlignment="1" applyProtection="1">
      <alignment horizontal="center" vertical="center" textRotation="90"/>
      <protection/>
    </xf>
    <xf numFmtId="2" fontId="23" fillId="0" borderId="12" xfId="0" applyNumberFormat="1" applyFont="1" applyFill="1" applyBorder="1" applyAlignment="1" applyProtection="1">
      <alignment horizontal="center" vertical="center" textRotation="90"/>
      <protection/>
    </xf>
    <xf numFmtId="2" fontId="23" fillId="0" borderId="13" xfId="0" applyNumberFormat="1" applyFont="1" applyFill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view="pageBreakPreview" zoomScaleSheetLayoutView="100" zoomScalePageLayoutView="0" workbookViewId="0" topLeftCell="A22">
      <selection activeCell="G11" sqref="G11"/>
    </sheetView>
  </sheetViews>
  <sheetFormatPr defaultColWidth="9.140625" defaultRowHeight="12.75"/>
  <cols>
    <col min="1" max="1" width="6.140625" style="1" customWidth="1"/>
    <col min="2" max="2" width="5.421875" style="1" customWidth="1"/>
    <col min="3" max="3" width="26.7109375" style="1" customWidth="1"/>
    <col min="4" max="4" width="7.57421875" style="1" customWidth="1"/>
    <col min="5" max="5" width="9.421875" style="1" customWidth="1"/>
    <col min="6" max="6" width="9.00390625" style="1" customWidth="1"/>
    <col min="7" max="7" width="9.7109375" style="1" customWidth="1"/>
    <col min="8" max="8" width="11.140625" style="1" customWidth="1"/>
    <col min="9" max="16384" width="9.140625" style="1" customWidth="1"/>
  </cols>
  <sheetData>
    <row r="2" spans="1:8" ht="18">
      <c r="A2" s="28" t="s">
        <v>14</v>
      </c>
      <c r="B2" s="28"/>
      <c r="C2" s="28"/>
      <c r="D2" s="28"/>
      <c r="E2" s="28"/>
      <c r="F2" s="28"/>
      <c r="G2" s="28"/>
      <c r="H2" s="28"/>
    </row>
    <row r="4" spans="1:9" s="26" customFormat="1" ht="76.5" customHeight="1">
      <c r="A4" s="22" t="s">
        <v>24</v>
      </c>
      <c r="B4" s="2" t="s">
        <v>0</v>
      </c>
      <c r="C4" s="3" t="s">
        <v>1</v>
      </c>
      <c r="D4" s="2" t="s">
        <v>22</v>
      </c>
      <c r="E4" s="2" t="s">
        <v>19</v>
      </c>
      <c r="F4" s="2" t="s">
        <v>28</v>
      </c>
      <c r="G4" s="24" t="s">
        <v>21</v>
      </c>
      <c r="H4" s="24" t="s">
        <v>23</v>
      </c>
      <c r="I4" s="24" t="s">
        <v>25</v>
      </c>
    </row>
    <row r="5" spans="1:9" ht="12.75" customHeight="1">
      <c r="A5" s="8" t="s">
        <v>30</v>
      </c>
      <c r="B5" s="5" t="s">
        <v>10</v>
      </c>
      <c r="C5" s="21" t="s">
        <v>4</v>
      </c>
      <c r="D5" s="5" t="s">
        <v>15</v>
      </c>
      <c r="E5" s="4">
        <v>87</v>
      </c>
      <c r="F5" s="12"/>
      <c r="G5" s="7">
        <v>22</v>
      </c>
      <c r="H5" s="7">
        <f>E5*G5</f>
        <v>1914</v>
      </c>
      <c r="I5" s="29">
        <f>+H43*5/100</f>
        <v>1506.4425</v>
      </c>
    </row>
    <row r="6" spans="1:9" ht="12.75">
      <c r="A6" s="8"/>
      <c r="B6" s="5" t="s">
        <v>12</v>
      </c>
      <c r="C6" s="21" t="s">
        <v>4</v>
      </c>
      <c r="D6" s="5" t="s">
        <v>15</v>
      </c>
      <c r="E6" s="4">
        <v>10</v>
      </c>
      <c r="F6" s="12"/>
      <c r="G6" s="7">
        <v>22</v>
      </c>
      <c r="H6" s="7">
        <f>E6*G6</f>
        <v>220</v>
      </c>
      <c r="I6" s="30"/>
    </row>
    <row r="7" spans="1:9" ht="12.75">
      <c r="A7" s="8"/>
      <c r="B7" s="5" t="s">
        <v>13</v>
      </c>
      <c r="C7" s="21" t="s">
        <v>4</v>
      </c>
      <c r="D7" s="5" t="s">
        <v>15</v>
      </c>
      <c r="E7" s="4">
        <v>8</v>
      </c>
      <c r="F7" s="12"/>
      <c r="G7" s="7">
        <v>22</v>
      </c>
      <c r="H7" s="7">
        <f>E7*G7</f>
        <v>176</v>
      </c>
      <c r="I7" s="30"/>
    </row>
    <row r="8" spans="1:9" ht="12.75">
      <c r="A8" s="8"/>
      <c r="B8" s="5" t="s">
        <v>10</v>
      </c>
      <c r="C8" s="4" t="s">
        <v>20</v>
      </c>
      <c r="D8" s="5" t="s">
        <v>15</v>
      </c>
      <c r="E8" s="4">
        <v>101</v>
      </c>
      <c r="F8" s="12"/>
      <c r="G8" s="7">
        <v>23</v>
      </c>
      <c r="H8" s="7">
        <f>E8*G8</f>
        <v>2323</v>
      </c>
      <c r="I8" s="30"/>
    </row>
    <row r="9" spans="1:9" ht="12.75">
      <c r="A9" s="8"/>
      <c r="B9" s="5" t="s">
        <v>10</v>
      </c>
      <c r="C9" s="4" t="s">
        <v>17</v>
      </c>
      <c r="D9" s="5" t="s">
        <v>15</v>
      </c>
      <c r="E9" s="4">
        <v>103</v>
      </c>
      <c r="F9" s="12"/>
      <c r="G9" s="7">
        <v>22</v>
      </c>
      <c r="H9" s="7">
        <f>E9*G9</f>
        <v>2266</v>
      </c>
      <c r="I9" s="30"/>
    </row>
    <row r="10" spans="1:9" ht="12.75">
      <c r="A10" s="8"/>
      <c r="B10" s="5" t="s">
        <v>10</v>
      </c>
      <c r="C10" s="4" t="s">
        <v>5</v>
      </c>
      <c r="D10" s="5" t="s">
        <v>16</v>
      </c>
      <c r="E10" s="4">
        <v>127</v>
      </c>
      <c r="F10" s="12">
        <v>212</v>
      </c>
      <c r="G10" s="7">
        <v>14.4</v>
      </c>
      <c r="H10" s="7">
        <f aca="true" t="shared" si="0" ref="H10:H21">F10*G10</f>
        <v>3052.8</v>
      </c>
      <c r="I10" s="30"/>
    </row>
    <row r="11" spans="1:9" ht="12.75">
      <c r="A11" s="8"/>
      <c r="B11" s="5" t="s">
        <v>12</v>
      </c>
      <c r="C11" s="4" t="s">
        <v>5</v>
      </c>
      <c r="D11" s="5" t="s">
        <v>26</v>
      </c>
      <c r="E11" s="4">
        <v>29</v>
      </c>
      <c r="F11" s="12">
        <v>48</v>
      </c>
      <c r="G11" s="7">
        <v>14.4</v>
      </c>
      <c r="H11" s="7">
        <f t="shared" si="0"/>
        <v>691.2</v>
      </c>
      <c r="I11" s="30"/>
    </row>
    <row r="12" spans="1:9" ht="12.75">
      <c r="A12" s="8"/>
      <c r="B12" s="5" t="s">
        <v>13</v>
      </c>
      <c r="C12" s="4" t="s">
        <v>5</v>
      </c>
      <c r="D12" s="5" t="s">
        <v>16</v>
      </c>
      <c r="E12" s="4">
        <v>5</v>
      </c>
      <c r="F12" s="12">
        <v>8</v>
      </c>
      <c r="G12" s="7">
        <v>14.4</v>
      </c>
      <c r="H12" s="7">
        <f t="shared" si="0"/>
        <v>115.2</v>
      </c>
      <c r="I12" s="30"/>
    </row>
    <row r="13" spans="1:9" ht="12.75">
      <c r="A13" s="8"/>
      <c r="B13" s="5" t="s">
        <v>10</v>
      </c>
      <c r="C13" s="4" t="s">
        <v>6</v>
      </c>
      <c r="D13" s="5" t="s">
        <v>16</v>
      </c>
      <c r="E13" s="4">
        <v>17</v>
      </c>
      <c r="F13" s="12">
        <v>28</v>
      </c>
      <c r="G13" s="7">
        <v>14.4</v>
      </c>
      <c r="H13" s="7">
        <f t="shared" si="0"/>
        <v>403.2</v>
      </c>
      <c r="I13" s="30"/>
    </row>
    <row r="14" spans="1:9" ht="12.75">
      <c r="A14" s="8"/>
      <c r="B14" s="5" t="s">
        <v>10</v>
      </c>
      <c r="C14" s="4" t="s">
        <v>7</v>
      </c>
      <c r="D14" s="5" t="s">
        <v>16</v>
      </c>
      <c r="E14" s="4">
        <v>269</v>
      </c>
      <c r="F14" s="12">
        <v>448</v>
      </c>
      <c r="G14" s="7">
        <v>14.4</v>
      </c>
      <c r="H14" s="7">
        <f t="shared" si="0"/>
        <v>6451.2</v>
      </c>
      <c r="I14" s="30"/>
    </row>
    <row r="15" spans="1:11" ht="12.75">
      <c r="A15" s="8"/>
      <c r="B15" s="5" t="s">
        <v>11</v>
      </c>
      <c r="C15" s="4" t="s">
        <v>7</v>
      </c>
      <c r="D15" s="5" t="s">
        <v>16</v>
      </c>
      <c r="E15" s="4">
        <v>25</v>
      </c>
      <c r="F15" s="12">
        <v>42</v>
      </c>
      <c r="G15" s="7">
        <v>14.4</v>
      </c>
      <c r="H15" s="7">
        <f t="shared" si="0"/>
        <v>604.8000000000001</v>
      </c>
      <c r="I15" s="30"/>
      <c r="K15" s="27"/>
    </row>
    <row r="16" spans="1:9" ht="12.75">
      <c r="A16" s="8"/>
      <c r="B16" s="5" t="s">
        <v>12</v>
      </c>
      <c r="C16" s="4" t="s">
        <v>7</v>
      </c>
      <c r="D16" s="5" t="s">
        <v>16</v>
      </c>
      <c r="E16" s="4">
        <v>66</v>
      </c>
      <c r="F16" s="12">
        <v>110</v>
      </c>
      <c r="G16" s="7">
        <v>14.4</v>
      </c>
      <c r="H16" s="7">
        <f t="shared" si="0"/>
        <v>1584</v>
      </c>
      <c r="I16" s="30"/>
    </row>
    <row r="17" spans="1:9" ht="12.75">
      <c r="A17" s="8"/>
      <c r="B17" s="5" t="s">
        <v>13</v>
      </c>
      <c r="C17" s="4" t="s">
        <v>7</v>
      </c>
      <c r="D17" s="5" t="s">
        <v>16</v>
      </c>
      <c r="E17" s="4">
        <v>20</v>
      </c>
      <c r="F17" s="12">
        <v>33</v>
      </c>
      <c r="G17" s="7">
        <v>14.4</v>
      </c>
      <c r="H17" s="7">
        <f t="shared" si="0"/>
        <v>475.2</v>
      </c>
      <c r="I17" s="30"/>
    </row>
    <row r="18" spans="1:9" ht="12.75">
      <c r="A18" s="8"/>
      <c r="B18" s="5" t="s">
        <v>10</v>
      </c>
      <c r="C18" s="4" t="s">
        <v>3</v>
      </c>
      <c r="D18" s="5" t="s">
        <v>16</v>
      </c>
      <c r="E18" s="4">
        <v>50</v>
      </c>
      <c r="F18" s="12">
        <v>91</v>
      </c>
      <c r="G18" s="7">
        <v>13.75</v>
      </c>
      <c r="H18" s="7">
        <f t="shared" si="0"/>
        <v>1251.25</v>
      </c>
      <c r="I18" s="30"/>
    </row>
    <row r="19" spans="1:9" ht="12.75">
      <c r="A19" s="8"/>
      <c r="B19" s="5" t="s">
        <v>11</v>
      </c>
      <c r="C19" s="4" t="s">
        <v>3</v>
      </c>
      <c r="D19" s="5" t="s">
        <v>16</v>
      </c>
      <c r="E19" s="4">
        <v>20</v>
      </c>
      <c r="F19" s="12">
        <v>36</v>
      </c>
      <c r="G19" s="7">
        <v>13.75</v>
      </c>
      <c r="H19" s="7">
        <f t="shared" si="0"/>
        <v>495</v>
      </c>
      <c r="I19" s="30"/>
    </row>
    <row r="20" spans="1:9" ht="12.75">
      <c r="A20" s="8"/>
      <c r="B20" s="5" t="s">
        <v>12</v>
      </c>
      <c r="C20" s="4" t="s">
        <v>3</v>
      </c>
      <c r="D20" s="5" t="s">
        <v>16</v>
      </c>
      <c r="E20" s="4">
        <v>50</v>
      </c>
      <c r="F20" s="12">
        <v>91</v>
      </c>
      <c r="G20" s="7">
        <v>13.75</v>
      </c>
      <c r="H20" s="7">
        <f t="shared" si="0"/>
        <v>1251.25</v>
      </c>
      <c r="I20" s="30"/>
    </row>
    <row r="21" spans="1:9" ht="12.75">
      <c r="A21" s="8"/>
      <c r="B21" s="5" t="s">
        <v>13</v>
      </c>
      <c r="C21" s="4" t="s">
        <v>3</v>
      </c>
      <c r="D21" s="5" t="s">
        <v>16</v>
      </c>
      <c r="E21" s="4">
        <v>10</v>
      </c>
      <c r="F21" s="12">
        <v>18</v>
      </c>
      <c r="G21" s="7">
        <v>13.75</v>
      </c>
      <c r="H21" s="7">
        <f t="shared" si="0"/>
        <v>247.5</v>
      </c>
      <c r="I21" s="30"/>
    </row>
    <row r="22" spans="1:9" ht="12.75">
      <c r="A22" s="15"/>
      <c r="B22" s="13"/>
      <c r="C22" s="14" t="s">
        <v>2</v>
      </c>
      <c r="D22" s="23"/>
      <c r="E22" s="15">
        <f>SUM(E5:E21)</f>
        <v>997</v>
      </c>
      <c r="F22" s="20"/>
      <c r="G22" s="16"/>
      <c r="H22" s="16">
        <f>SUM(H5:H21)</f>
        <v>23521.600000000002</v>
      </c>
      <c r="I22" s="30"/>
    </row>
    <row r="23" spans="1:9" ht="12.75">
      <c r="A23" s="8" t="s">
        <v>31</v>
      </c>
      <c r="B23" s="5" t="s">
        <v>10</v>
      </c>
      <c r="C23" s="4" t="s">
        <v>4</v>
      </c>
      <c r="D23" s="5" t="s">
        <v>15</v>
      </c>
      <c r="E23" s="4">
        <v>4</v>
      </c>
      <c r="F23" s="4"/>
      <c r="G23" s="7">
        <v>23</v>
      </c>
      <c r="H23" s="7">
        <f>E23*G23</f>
        <v>92</v>
      </c>
      <c r="I23" s="30"/>
    </row>
    <row r="24" spans="1:9" ht="12.75">
      <c r="A24" s="8"/>
      <c r="B24" s="5" t="s">
        <v>13</v>
      </c>
      <c r="C24" s="4" t="s">
        <v>4</v>
      </c>
      <c r="D24" s="5" t="s">
        <v>15</v>
      </c>
      <c r="E24" s="4">
        <v>2</v>
      </c>
      <c r="F24" s="4"/>
      <c r="G24" s="7">
        <v>23</v>
      </c>
      <c r="H24" s="7">
        <f>E24*G24</f>
        <v>46</v>
      </c>
      <c r="I24" s="30"/>
    </row>
    <row r="25" spans="1:9" ht="12.75">
      <c r="A25" s="8"/>
      <c r="B25" s="5" t="s">
        <v>8</v>
      </c>
      <c r="C25" s="4" t="s">
        <v>4</v>
      </c>
      <c r="D25" s="5" t="s">
        <v>15</v>
      </c>
      <c r="E25" s="6">
        <v>5</v>
      </c>
      <c r="F25" s="4"/>
      <c r="G25" s="7">
        <v>23</v>
      </c>
      <c r="H25" s="7">
        <f>E25*G25</f>
        <v>115</v>
      </c>
      <c r="I25" s="30"/>
    </row>
    <row r="26" spans="1:9" ht="12.75">
      <c r="A26" s="8"/>
      <c r="B26" s="5" t="s">
        <v>10</v>
      </c>
      <c r="C26" s="4" t="s">
        <v>29</v>
      </c>
      <c r="D26" s="5" t="s">
        <v>15</v>
      </c>
      <c r="E26" s="6">
        <v>4</v>
      </c>
      <c r="F26" s="4"/>
      <c r="G26" s="7">
        <v>24</v>
      </c>
      <c r="H26" s="7">
        <f>E26*G26</f>
        <v>96</v>
      </c>
      <c r="I26" s="30"/>
    </row>
    <row r="27" spans="1:9" ht="12.75">
      <c r="A27" s="8"/>
      <c r="B27" s="5" t="s">
        <v>8</v>
      </c>
      <c r="C27" s="4" t="s">
        <v>9</v>
      </c>
      <c r="D27" s="5" t="s">
        <v>15</v>
      </c>
      <c r="E27" s="6">
        <v>4</v>
      </c>
      <c r="F27" s="4"/>
      <c r="G27" s="7">
        <v>24</v>
      </c>
      <c r="H27" s="7">
        <f>E27*G27</f>
        <v>96</v>
      </c>
      <c r="I27" s="30"/>
    </row>
    <row r="28" spans="1:9" s="17" customFormat="1" ht="12.75">
      <c r="A28" s="4"/>
      <c r="B28" s="5" t="s">
        <v>10</v>
      </c>
      <c r="C28" s="4" t="s">
        <v>5</v>
      </c>
      <c r="D28" s="5" t="s">
        <v>16</v>
      </c>
      <c r="E28" s="4">
        <v>15</v>
      </c>
      <c r="F28" s="12">
        <v>25</v>
      </c>
      <c r="G28" s="7">
        <v>15</v>
      </c>
      <c r="H28" s="7">
        <f aca="true" t="shared" si="1" ref="H28:H41">+F28*G28</f>
        <v>375</v>
      </c>
      <c r="I28" s="30"/>
    </row>
    <row r="29" spans="1:9" s="17" customFormat="1" ht="12.75">
      <c r="A29" s="4"/>
      <c r="B29" s="5" t="s">
        <v>13</v>
      </c>
      <c r="C29" s="4" t="s">
        <v>5</v>
      </c>
      <c r="D29" s="5" t="s">
        <v>16</v>
      </c>
      <c r="E29" s="4">
        <v>13</v>
      </c>
      <c r="F29" s="12">
        <v>22</v>
      </c>
      <c r="G29" s="7">
        <v>15</v>
      </c>
      <c r="H29" s="7">
        <f t="shared" si="1"/>
        <v>330</v>
      </c>
      <c r="I29" s="30"/>
    </row>
    <row r="30" spans="1:9" s="17" customFormat="1" ht="12.75">
      <c r="A30" s="4"/>
      <c r="B30" s="5" t="s">
        <v>8</v>
      </c>
      <c r="C30" s="4" t="s">
        <v>5</v>
      </c>
      <c r="D30" s="5" t="s">
        <v>16</v>
      </c>
      <c r="E30" s="4">
        <v>7</v>
      </c>
      <c r="F30" s="12">
        <v>12</v>
      </c>
      <c r="G30" s="7">
        <v>15</v>
      </c>
      <c r="H30" s="7">
        <f t="shared" si="1"/>
        <v>180</v>
      </c>
      <c r="I30" s="30"/>
    </row>
    <row r="31" spans="1:9" s="17" customFormat="1" ht="12.75">
      <c r="A31" s="4"/>
      <c r="B31" s="5" t="s">
        <v>8</v>
      </c>
      <c r="C31" s="4" t="s">
        <v>32</v>
      </c>
      <c r="D31" s="5" t="s">
        <v>15</v>
      </c>
      <c r="E31" s="4">
        <v>1</v>
      </c>
      <c r="F31" s="12"/>
      <c r="G31" s="7">
        <v>24</v>
      </c>
      <c r="H31" s="7">
        <f>E31*G31</f>
        <v>24</v>
      </c>
      <c r="I31" s="30"/>
    </row>
    <row r="32" spans="1:9" ht="12.75" customHeight="1">
      <c r="A32" s="4"/>
      <c r="B32" s="5" t="s">
        <v>10</v>
      </c>
      <c r="C32" s="4" t="s">
        <v>6</v>
      </c>
      <c r="D32" s="5" t="s">
        <v>16</v>
      </c>
      <c r="E32" s="4">
        <v>2</v>
      </c>
      <c r="F32" s="12">
        <v>3</v>
      </c>
      <c r="G32" s="7">
        <v>15</v>
      </c>
      <c r="H32" s="7">
        <f t="shared" si="1"/>
        <v>45</v>
      </c>
      <c r="I32" s="30"/>
    </row>
    <row r="33" spans="1:9" ht="12.75" customHeight="1">
      <c r="A33" s="4"/>
      <c r="B33" s="5" t="s">
        <v>10</v>
      </c>
      <c r="C33" s="4" t="s">
        <v>7</v>
      </c>
      <c r="D33" s="5" t="s">
        <v>16</v>
      </c>
      <c r="E33" s="4">
        <v>47</v>
      </c>
      <c r="F33" s="12">
        <v>78</v>
      </c>
      <c r="G33" s="7">
        <v>15</v>
      </c>
      <c r="H33" s="7">
        <f t="shared" si="1"/>
        <v>1170</v>
      </c>
      <c r="I33" s="30"/>
    </row>
    <row r="34" spans="1:9" ht="12.75" customHeight="1">
      <c r="A34" s="4"/>
      <c r="B34" s="5" t="s">
        <v>13</v>
      </c>
      <c r="C34" s="4" t="s">
        <v>7</v>
      </c>
      <c r="D34" s="5" t="s">
        <v>16</v>
      </c>
      <c r="E34" s="4">
        <v>42</v>
      </c>
      <c r="F34" s="12">
        <v>70</v>
      </c>
      <c r="G34" s="7">
        <v>15</v>
      </c>
      <c r="H34" s="7">
        <f t="shared" si="1"/>
        <v>1050</v>
      </c>
      <c r="I34" s="30"/>
    </row>
    <row r="35" spans="1:9" ht="12.75" customHeight="1">
      <c r="A35" s="4"/>
      <c r="B35" s="5" t="s">
        <v>8</v>
      </c>
      <c r="C35" s="4" t="s">
        <v>17</v>
      </c>
      <c r="D35" s="5" t="s">
        <v>15</v>
      </c>
      <c r="E35" s="4">
        <v>19</v>
      </c>
      <c r="F35" s="12"/>
      <c r="G35" s="7">
        <v>23</v>
      </c>
      <c r="H35" s="7">
        <f>E35*G35</f>
        <v>437</v>
      </c>
      <c r="I35" s="30"/>
    </row>
    <row r="36" spans="1:9" ht="12" customHeight="1">
      <c r="A36" s="4"/>
      <c r="B36" s="5" t="s">
        <v>8</v>
      </c>
      <c r="C36" s="4" t="s">
        <v>7</v>
      </c>
      <c r="D36" s="5" t="s">
        <v>16</v>
      </c>
      <c r="E36" s="4">
        <v>30</v>
      </c>
      <c r="F36" s="12">
        <v>50</v>
      </c>
      <c r="G36" s="7">
        <v>15</v>
      </c>
      <c r="H36" s="7">
        <f t="shared" si="1"/>
        <v>750</v>
      </c>
      <c r="I36" s="30"/>
    </row>
    <row r="37" spans="1:9" ht="12.75">
      <c r="A37" s="4"/>
      <c r="B37" s="5" t="s">
        <v>8</v>
      </c>
      <c r="C37" s="4" t="s">
        <v>3</v>
      </c>
      <c r="D37" s="5" t="s">
        <v>16</v>
      </c>
      <c r="E37" s="4">
        <v>20</v>
      </c>
      <c r="F37" s="12">
        <v>36</v>
      </c>
      <c r="G37" s="7">
        <v>13.75</v>
      </c>
      <c r="H37" s="7">
        <f t="shared" si="1"/>
        <v>495</v>
      </c>
      <c r="I37" s="30"/>
    </row>
    <row r="38" spans="1:9" ht="12.75">
      <c r="A38" s="4"/>
      <c r="B38" s="5" t="s">
        <v>13</v>
      </c>
      <c r="C38" s="4" t="s">
        <v>3</v>
      </c>
      <c r="D38" s="5" t="s">
        <v>16</v>
      </c>
      <c r="E38" s="4">
        <v>30</v>
      </c>
      <c r="F38" s="12">
        <v>55</v>
      </c>
      <c r="G38" s="7">
        <v>13.75</v>
      </c>
      <c r="H38" s="7">
        <f t="shared" si="1"/>
        <v>756.25</v>
      </c>
      <c r="I38" s="30"/>
    </row>
    <row r="39" spans="1:9" ht="12.75">
      <c r="A39" s="4"/>
      <c r="B39" s="5" t="s">
        <v>12</v>
      </c>
      <c r="C39" s="4" t="s">
        <v>3</v>
      </c>
      <c r="D39" s="5" t="s">
        <v>16</v>
      </c>
      <c r="E39" s="4">
        <v>10</v>
      </c>
      <c r="F39" s="12">
        <v>18</v>
      </c>
      <c r="G39" s="7">
        <v>13.75</v>
      </c>
      <c r="H39" s="7">
        <f t="shared" si="1"/>
        <v>247.5</v>
      </c>
      <c r="I39" s="30"/>
    </row>
    <row r="40" spans="1:9" ht="12.75">
      <c r="A40" s="4"/>
      <c r="B40" s="5" t="s">
        <v>18</v>
      </c>
      <c r="C40" s="4" t="s">
        <v>3</v>
      </c>
      <c r="D40" s="5" t="s">
        <v>16</v>
      </c>
      <c r="E40" s="4">
        <v>2</v>
      </c>
      <c r="F40" s="12">
        <v>4</v>
      </c>
      <c r="G40" s="7">
        <v>13.75</v>
      </c>
      <c r="H40" s="7">
        <f t="shared" si="1"/>
        <v>55</v>
      </c>
      <c r="I40" s="30"/>
    </row>
    <row r="41" spans="1:9" ht="14.25" customHeight="1">
      <c r="A41" s="4"/>
      <c r="B41" s="5" t="s">
        <v>10</v>
      </c>
      <c r="C41" s="4" t="s">
        <v>3</v>
      </c>
      <c r="D41" s="5" t="s">
        <v>16</v>
      </c>
      <c r="E41" s="4">
        <v>10</v>
      </c>
      <c r="F41" s="12">
        <v>18</v>
      </c>
      <c r="G41" s="7">
        <v>13.75</v>
      </c>
      <c r="H41" s="7">
        <f t="shared" si="1"/>
        <v>247.5</v>
      </c>
      <c r="I41" s="30"/>
    </row>
    <row r="42" spans="1:9" ht="14.25" customHeight="1">
      <c r="A42" s="15"/>
      <c r="B42" s="18"/>
      <c r="C42" s="14" t="s">
        <v>2</v>
      </c>
      <c r="D42" s="14"/>
      <c r="E42" s="15">
        <f>SUM(E23:E41)</f>
        <v>267</v>
      </c>
      <c r="F42" s="15"/>
      <c r="G42" s="16"/>
      <c r="H42" s="16">
        <f>SUM(H23:H41)</f>
        <v>6607.25</v>
      </c>
      <c r="I42" s="30"/>
    </row>
    <row r="43" spans="1:9" ht="12.75">
      <c r="A43" s="9"/>
      <c r="B43" s="10"/>
      <c r="C43" s="11" t="s">
        <v>27</v>
      </c>
      <c r="D43" s="11"/>
      <c r="E43" s="11">
        <f>E42+E22</f>
        <v>1264</v>
      </c>
      <c r="F43" s="25"/>
      <c r="G43" s="11"/>
      <c r="H43" s="11">
        <f>H42+H22</f>
        <v>30128.850000000002</v>
      </c>
      <c r="I43" s="31"/>
    </row>
    <row r="44" ht="12.75">
      <c r="I44" s="1" t="s">
        <v>33</v>
      </c>
    </row>
    <row r="56" spans="1:8" s="19" customFormat="1" ht="12.75">
      <c r="A56" s="1"/>
      <c r="B56" s="1"/>
      <c r="C56" s="1"/>
      <c r="D56" s="1"/>
      <c r="E56" s="1"/>
      <c r="F56" s="1"/>
      <c r="G56" s="1"/>
      <c r="H56" s="1"/>
    </row>
    <row r="62" ht="12.75">
      <c r="L62" s="27"/>
    </row>
    <row r="68" spans="1:8" s="19" customFormat="1" ht="13.5" customHeight="1">
      <c r="A68" s="1"/>
      <c r="B68" s="1"/>
      <c r="C68" s="1"/>
      <c r="D68" s="1"/>
      <c r="E68" s="1"/>
      <c r="F68" s="1"/>
      <c r="G68" s="1"/>
      <c r="H68" s="1"/>
    </row>
  </sheetData>
  <sheetProtection/>
  <mergeCells count="2">
    <mergeCell ref="A2:H2"/>
    <mergeCell ref="I5:I43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Asterix</cp:lastModifiedBy>
  <cp:lastPrinted>2018-03-01T08:08:39Z</cp:lastPrinted>
  <dcterms:created xsi:type="dcterms:W3CDTF">2012-01-24T13:22:39Z</dcterms:created>
  <dcterms:modified xsi:type="dcterms:W3CDTF">2018-03-01T08:11:37Z</dcterms:modified>
  <cp:category/>
  <cp:version/>
  <cp:contentType/>
  <cp:contentStatus/>
</cp:coreProperties>
</file>